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6B" lockStructure="1"/>
  <bookViews>
    <workbookView xWindow="495" yWindow="180" windowWidth="17955" windowHeight="11535"/>
  </bookViews>
  <sheets>
    <sheet name="CI_Report" sheetId="1" r:id="rId1"/>
    <sheet name="Checkboxes" sheetId="3" state="hidden" r:id="rId2"/>
    <sheet name="DropDowns" sheetId="2" state="hidden" r:id="rId3"/>
    <sheet name="DataReport" sheetId="4" state="hidden" r:id="rId4"/>
  </sheets>
  <externalReferences>
    <externalReference r:id="rId5"/>
  </externalReferences>
  <definedNames>
    <definedName name="ame">DropDowns!$A$2:$A$379</definedName>
    <definedName name="awardID">DropDowns!$B$2:$B$379</definedName>
    <definedName name="gid">DropDowns!$B$2:$B$379</definedName>
    <definedName name="gname">DropDowns!$A$2:$A$324</definedName>
    <definedName name="gnum">DropDowns!$B$2:$B$379</definedName>
    <definedName name="grantID">DropDowns!$B$2:$B$320</definedName>
    <definedName name="id">DropDowns!$B$2:$B$379</definedName>
    <definedName name="name">DropDowns!$A$2:$A$320</definedName>
    <definedName name="number">DropDowns!$B$2:$B$379</definedName>
    <definedName name="orgname">DropDowns!$A$2:$A$302</definedName>
    <definedName name="outcomes">'[1]Checkbox Options'!$B$16:$B$18</definedName>
    <definedName name="_xlnm.Print_Area" localSheetId="0">CI_Report!$A$1:$L$71</definedName>
    <definedName name="result">DropDowns!$D$2:$D$3</definedName>
    <definedName name="result2">DropDowns!$D$2:$D$4</definedName>
    <definedName name="yesno">DropDowns!$C$2:$C$3</definedName>
  </definedNames>
  <calcPr calcId="145621"/>
</workbook>
</file>

<file path=xl/calcChain.xml><?xml version="1.0" encoding="utf-8"?>
<calcChain xmlns="http://schemas.openxmlformats.org/spreadsheetml/2006/main">
  <c r="G2" i="4" l="1"/>
  <c r="O2" i="4" l="1"/>
  <c r="C10" i="3" l="1"/>
  <c r="N2" i="4" l="1"/>
  <c r="J2" i="4"/>
  <c r="B12" i="3"/>
  <c r="C3" i="3"/>
  <c r="M2" i="4" l="1"/>
  <c r="L2" i="4"/>
  <c r="K2" i="4"/>
  <c r="C4" i="3"/>
  <c r="I2" i="4" l="1"/>
  <c r="F2" i="4"/>
  <c r="E2" i="4"/>
  <c r="D2" i="4"/>
  <c r="C2" i="4"/>
  <c r="B2" i="4"/>
  <c r="A2" i="4"/>
  <c r="C5" i="3"/>
  <c r="C6" i="3"/>
  <c r="C7" i="3"/>
  <c r="C8" i="3"/>
  <c r="C9" i="3"/>
  <c r="C11" i="3"/>
  <c r="C2" i="3"/>
  <c r="C50" i="1" l="1"/>
  <c r="C38" i="1"/>
  <c r="C12" i="3"/>
  <c r="H2" i="4" s="1"/>
</calcChain>
</file>

<file path=xl/sharedStrings.xml><?xml version="1.0" encoding="utf-8"?>
<sst xmlns="http://schemas.openxmlformats.org/spreadsheetml/2006/main" count="798" uniqueCount="793">
  <si>
    <t>Name of Grantee:</t>
  </si>
  <si>
    <t>Agency Staff Name (First and Last):</t>
  </si>
  <si>
    <t>Agency Staff Email Address:</t>
  </si>
  <si>
    <t>Agency Staff Phone Number:</t>
  </si>
  <si>
    <t>Agency Information:</t>
  </si>
  <si>
    <t>Client Information:</t>
  </si>
  <si>
    <t>Client HMIS ID #:</t>
  </si>
  <si>
    <t>Grantee Name List</t>
  </si>
  <si>
    <t>Grantee ID List</t>
  </si>
  <si>
    <t>Checkbox Name</t>
  </si>
  <si>
    <t>Incidator Flag</t>
  </si>
  <si>
    <t>Death</t>
  </si>
  <si>
    <t>Assault</t>
  </si>
  <si>
    <t>Agg_Vet</t>
  </si>
  <si>
    <t>Agg_Other</t>
  </si>
  <si>
    <t>Ideation</t>
  </si>
  <si>
    <t>Welfare</t>
  </si>
  <si>
    <t>Other</t>
  </si>
  <si>
    <t>Date of this Report:</t>
  </si>
  <si>
    <t>Program Number:</t>
  </si>
  <si>
    <t>Incident Details:</t>
  </si>
  <si>
    <t>Location/Address of Incident:</t>
  </si>
  <si>
    <t>Incident Description:</t>
  </si>
  <si>
    <t>Type</t>
  </si>
  <si>
    <t>Action(s) Taken:</t>
  </si>
  <si>
    <t>SSVF Critical Incident Report Form</t>
  </si>
  <si>
    <t>Date &amp; Time of Incident:</t>
  </si>
  <si>
    <t>YES/NO</t>
  </si>
  <si>
    <t>Yes</t>
  </si>
  <si>
    <t>No</t>
  </si>
  <si>
    <t>Agency Name:</t>
  </si>
  <si>
    <t>Case Opened:</t>
  </si>
  <si>
    <t>Was Veteran Provided with Referral/Resources by Hotline Operator?</t>
  </si>
  <si>
    <t>Facility Name:</t>
  </si>
  <si>
    <t>Admitted:</t>
  </si>
  <si>
    <t>Was Veteran taken into custody?</t>
  </si>
  <si>
    <t>Describe:</t>
  </si>
  <si>
    <t>Veteran escorted by law enforcement?</t>
  </si>
  <si>
    <t>Enter Results:</t>
  </si>
  <si>
    <t>Additional Follow Up Provided:</t>
  </si>
  <si>
    <t>Date:</t>
  </si>
  <si>
    <t xml:space="preserve">Report Reviewed By (Please Include Agency Staff Name &amp; Title):  </t>
  </si>
  <si>
    <t>For VA Internal Use Only</t>
  </si>
  <si>
    <t>Incident Final Close Date:</t>
  </si>
  <si>
    <t>Regional Coordinator:</t>
  </si>
  <si>
    <t>Result</t>
  </si>
  <si>
    <t xml:space="preserve">Further Action Required:  </t>
  </si>
  <si>
    <t xml:space="preserve">If yes, describe:  </t>
  </si>
  <si>
    <t>Program Director:</t>
  </si>
  <si>
    <t>Reviewer</t>
  </si>
  <si>
    <t>Review Complete</t>
  </si>
  <si>
    <t>RESULT</t>
  </si>
  <si>
    <t>Further Action Required</t>
  </si>
  <si>
    <t>Notes/Comments</t>
  </si>
  <si>
    <t>Date of Review</t>
  </si>
  <si>
    <t>12-AK-001</t>
  </si>
  <si>
    <t>12-AL-002</t>
  </si>
  <si>
    <t>12-AZ-003</t>
  </si>
  <si>
    <t>12-AZ-004</t>
  </si>
  <si>
    <t>12-CA-006</t>
  </si>
  <si>
    <t>12-CA-007</t>
  </si>
  <si>
    <t>12-CA-010</t>
  </si>
  <si>
    <t>12-CA-011</t>
  </si>
  <si>
    <t>12-CA-013</t>
  </si>
  <si>
    <t>12-CA-014</t>
  </si>
  <si>
    <t>12-CA-015</t>
  </si>
  <si>
    <t>12-CA-016</t>
  </si>
  <si>
    <t>12-CA-017</t>
  </si>
  <si>
    <t>12-CA-018</t>
  </si>
  <si>
    <t>12-CA-019</t>
  </si>
  <si>
    <t>12-CT-021</t>
  </si>
  <si>
    <t>12-FL-023</t>
  </si>
  <si>
    <t>12-FL-024</t>
  </si>
  <si>
    <t>12-FL-028</t>
  </si>
  <si>
    <t>12-GA-029</t>
  </si>
  <si>
    <t>12-HI-030</t>
  </si>
  <si>
    <t>12-ID-032</t>
  </si>
  <si>
    <t>12-IL-033</t>
  </si>
  <si>
    <t>12-IL-034</t>
  </si>
  <si>
    <t>12-IN-035</t>
  </si>
  <si>
    <t>12-LA-038</t>
  </si>
  <si>
    <t>12-LA-039</t>
  </si>
  <si>
    <t>12-MA-040</t>
  </si>
  <si>
    <t>12-MD-042</t>
  </si>
  <si>
    <t>12-ME-043</t>
  </si>
  <si>
    <t>12-MI-044</t>
  </si>
  <si>
    <t>12-MI-045</t>
  </si>
  <si>
    <t>12-MN-046</t>
  </si>
  <si>
    <t>12-NC-049</t>
  </si>
  <si>
    <t>12-NC-050</t>
  </si>
  <si>
    <t>12-ND-051</t>
  </si>
  <si>
    <t>12-NE-052</t>
  </si>
  <si>
    <t>12-NJ-053</t>
  </si>
  <si>
    <t>12-NM-055</t>
  </si>
  <si>
    <t>12-NY-060</t>
  </si>
  <si>
    <t>12-NY-061</t>
  </si>
  <si>
    <t>12-NY-063</t>
  </si>
  <si>
    <t>12-OH-064</t>
  </si>
  <si>
    <t>12-OK-065</t>
  </si>
  <si>
    <t>12-OR-066</t>
  </si>
  <si>
    <t>12-PA-067</t>
  </si>
  <si>
    <t>12-SC-069</t>
  </si>
  <si>
    <t>12-TX-071</t>
  </si>
  <si>
    <t>12-TX-072</t>
  </si>
  <si>
    <t>12-TX-075</t>
  </si>
  <si>
    <t>12-TX-076</t>
  </si>
  <si>
    <t>12-VA-077</t>
  </si>
  <si>
    <t>12-WA-078</t>
  </si>
  <si>
    <t>12-WA-079</t>
  </si>
  <si>
    <t>12-WI-080</t>
  </si>
  <si>
    <t>12-WV-081</t>
  </si>
  <si>
    <t>12-ZZ-020</t>
  </si>
  <si>
    <t>12-ZZ-026</t>
  </si>
  <si>
    <t>12-ZZ-031</t>
  </si>
  <si>
    <t>12-ZZ-041</t>
  </si>
  <si>
    <t>12-ZZ-070</t>
  </si>
  <si>
    <t>13-AR-086</t>
  </si>
  <si>
    <t>13-AZ-087</t>
  </si>
  <si>
    <t>13-CA-090</t>
  </si>
  <si>
    <t>13-CT-093</t>
  </si>
  <si>
    <t>13-DE-095</t>
  </si>
  <si>
    <t>13-FL-096</t>
  </si>
  <si>
    <t>13-FL-097</t>
  </si>
  <si>
    <t>13-FL-098</t>
  </si>
  <si>
    <t>13-GA-101</t>
  </si>
  <si>
    <t>13-GA-102</t>
  </si>
  <si>
    <t>13-IA-103</t>
  </si>
  <si>
    <t>13-IL-104</t>
  </si>
  <si>
    <t>13-IL-105</t>
  </si>
  <si>
    <t>13-IN-106</t>
  </si>
  <si>
    <t>13-MD-107</t>
  </si>
  <si>
    <t>13-MI-108</t>
  </si>
  <si>
    <t>13-MO-047</t>
  </si>
  <si>
    <t>13-MO-110</t>
  </si>
  <si>
    <t>13-MS-111</t>
  </si>
  <si>
    <t>13-MT-113</t>
  </si>
  <si>
    <t>13-NC-114</t>
  </si>
  <si>
    <t>13-NH-115</t>
  </si>
  <si>
    <t>13-NV-056</t>
  </si>
  <si>
    <t>13-NV-117</t>
  </si>
  <si>
    <t>13-NV-118</t>
  </si>
  <si>
    <t>13-NY-119</t>
  </si>
  <si>
    <t>13-NY-120</t>
  </si>
  <si>
    <t>13-NY-121</t>
  </si>
  <si>
    <t>13-NY-122</t>
  </si>
  <si>
    <t>13-OH-123</t>
  </si>
  <si>
    <t>13-OH-124</t>
  </si>
  <si>
    <t>13-OR-125</t>
  </si>
  <si>
    <t>13-OR-126</t>
  </si>
  <si>
    <t>13-OR-128</t>
  </si>
  <si>
    <t>13-PA-129</t>
  </si>
  <si>
    <t>13-PA-130</t>
  </si>
  <si>
    <t>13-PA-131</t>
  </si>
  <si>
    <t>13-PR-132</t>
  </si>
  <si>
    <t>13-SD-136</t>
  </si>
  <si>
    <t>13-TN-139</t>
  </si>
  <si>
    <t>13-TX-140</t>
  </si>
  <si>
    <t>13-TX-142</t>
  </si>
  <si>
    <t>13-VA-144</t>
  </si>
  <si>
    <t>13-WA-146</t>
  </si>
  <si>
    <t>13-WA-148</t>
  </si>
  <si>
    <t>13-WI-150</t>
  </si>
  <si>
    <t>13-WI-151</t>
  </si>
  <si>
    <t>13-ZZ-092</t>
  </si>
  <si>
    <t>13-ZZ-094</t>
  </si>
  <si>
    <t>13-ZZ-133</t>
  </si>
  <si>
    <t>13-ZZ-134</t>
  </si>
  <si>
    <t>13-ZZ-138</t>
  </si>
  <si>
    <t>13-ZZ-145</t>
  </si>
  <si>
    <t>13-ZZ-147</t>
  </si>
  <si>
    <t>14-AK-152</t>
  </si>
  <si>
    <t>14-AL-154</t>
  </si>
  <si>
    <t>14-AL-155</t>
  </si>
  <si>
    <t>14-AR-156</t>
  </si>
  <si>
    <t>14-AZ-157</t>
  </si>
  <si>
    <t>14-AZ-158</t>
  </si>
  <si>
    <t>14-AZ-159</t>
  </si>
  <si>
    <t>14-AZ-160</t>
  </si>
  <si>
    <t>14-CA-161</t>
  </si>
  <si>
    <t>14-CA-163</t>
  </si>
  <si>
    <t>14-CA-164</t>
  </si>
  <si>
    <t>14-CA-167</t>
  </si>
  <si>
    <t>14-CA-169</t>
  </si>
  <si>
    <t>14-CA-170</t>
  </si>
  <si>
    <t>14-CA-171</t>
  </si>
  <si>
    <t>14-CA-173</t>
  </si>
  <si>
    <t>14-CA-175</t>
  </si>
  <si>
    <t>14-CA-176</t>
  </si>
  <si>
    <t>14-CA-177</t>
  </si>
  <si>
    <t>14-CA-324</t>
  </si>
  <si>
    <t>14-CT-178</t>
  </si>
  <si>
    <t>14-FL-179</t>
  </si>
  <si>
    <t>14-FL-180</t>
  </si>
  <si>
    <t>14-FL-181</t>
  </si>
  <si>
    <t>14-FL-182</t>
  </si>
  <si>
    <t>14-FL-184</t>
  </si>
  <si>
    <t>14-FL-185</t>
  </si>
  <si>
    <t>14-FL-187</t>
  </si>
  <si>
    <t>14-FL-322</t>
  </si>
  <si>
    <t>14-GA-188</t>
  </si>
  <si>
    <t>14-GA-189</t>
  </si>
  <si>
    <t>14-HI-190</t>
  </si>
  <si>
    <t>14-IA-191</t>
  </si>
  <si>
    <t>14-ID-193</t>
  </si>
  <si>
    <t>14-IL-194</t>
  </si>
  <si>
    <t>14-IL-195</t>
  </si>
  <si>
    <t>14-IL-196</t>
  </si>
  <si>
    <t>14-IL-197</t>
  </si>
  <si>
    <t>14-IL-198</t>
  </si>
  <si>
    <t>14-IN-199</t>
  </si>
  <si>
    <t>14-IN-200</t>
  </si>
  <si>
    <t>14-KS-322</t>
  </si>
  <si>
    <t>14-KY-204</t>
  </si>
  <si>
    <t>14-LA-205</t>
  </si>
  <si>
    <t>14-LA-207</t>
  </si>
  <si>
    <t>14-LA-208</t>
  </si>
  <si>
    <t>14-MA-210</t>
  </si>
  <si>
    <t>14-MA-211</t>
  </si>
  <si>
    <t>14-MD-214</t>
  </si>
  <si>
    <t>14-MD-215</t>
  </si>
  <si>
    <t>14-MD-216</t>
  </si>
  <si>
    <t>14-MD-217</t>
  </si>
  <si>
    <t>14-MI-218</t>
  </si>
  <si>
    <t>14-MI-219</t>
  </si>
  <si>
    <t>14-MI-220</t>
  </si>
  <si>
    <t>14-MI-221</t>
  </si>
  <si>
    <t>14-MI-222</t>
  </si>
  <si>
    <t>14-MI-223</t>
  </si>
  <si>
    <t>14-MI-224</t>
  </si>
  <si>
    <t>14-MI-226</t>
  </si>
  <si>
    <t>14-MN-227</t>
  </si>
  <si>
    <t>14-MO-228</t>
  </si>
  <si>
    <t>14-MO-229</t>
  </si>
  <si>
    <t>14-MS-231</t>
  </si>
  <si>
    <t>14-MS-232</t>
  </si>
  <si>
    <t>14-MS-233</t>
  </si>
  <si>
    <t>14-MS-234</t>
  </si>
  <si>
    <t>14-NC-235</t>
  </si>
  <si>
    <t>14-NC-236</t>
  </si>
  <si>
    <t>14-NE-238</t>
  </si>
  <si>
    <t>14-NE-239</t>
  </si>
  <si>
    <t>14-NH-240</t>
  </si>
  <si>
    <t>14-NJ-242</t>
  </si>
  <si>
    <t>14-NJ-243</t>
  </si>
  <si>
    <t>14-NM-246</t>
  </si>
  <si>
    <t>14-NM-247</t>
  </si>
  <si>
    <t>14-NV-248</t>
  </si>
  <si>
    <t>14-NY-249</t>
  </si>
  <si>
    <t>14-NY-250</t>
  </si>
  <si>
    <t>14-NY-251</t>
  </si>
  <si>
    <t>14-NY-253</t>
  </si>
  <si>
    <t>14-NY-254</t>
  </si>
  <si>
    <t>14-NY-256</t>
  </si>
  <si>
    <t>14-NY-259</t>
  </si>
  <si>
    <t>14-OH-260</t>
  </si>
  <si>
    <t>14-OH-261</t>
  </si>
  <si>
    <t>14-OH-262</t>
  </si>
  <si>
    <t>14-OH-263</t>
  </si>
  <si>
    <t>14-OH-264</t>
  </si>
  <si>
    <t>14-OH-265</t>
  </si>
  <si>
    <t>14-OH-266</t>
  </si>
  <si>
    <t>14-OH-267</t>
  </si>
  <si>
    <t>14-OH-268</t>
  </si>
  <si>
    <t>14-OH-269</t>
  </si>
  <si>
    <t>14-OK-270</t>
  </si>
  <si>
    <t>14-OK-271</t>
  </si>
  <si>
    <t>14-OR-272</t>
  </si>
  <si>
    <t>14-PA-273</t>
  </si>
  <si>
    <t>14-PA-274</t>
  </si>
  <si>
    <t>14-PA-276</t>
  </si>
  <si>
    <t>14-PA-277</t>
  </si>
  <si>
    <t>14-PA-279</t>
  </si>
  <si>
    <t>14-PA-280</t>
  </si>
  <si>
    <t>14-PA-281</t>
  </si>
  <si>
    <t>14-PA-282</t>
  </si>
  <si>
    <t>14-TN-283</t>
  </si>
  <si>
    <t>14-TN-284</t>
  </si>
  <si>
    <t>14-TN-285</t>
  </si>
  <si>
    <t>14-TN-287</t>
  </si>
  <si>
    <t>14-TX-288</t>
  </si>
  <si>
    <t>14-TX-290</t>
  </si>
  <si>
    <t>14-TX-292</t>
  </si>
  <si>
    <t>14-TX-293</t>
  </si>
  <si>
    <t>14-VA-294</t>
  </si>
  <si>
    <t>14-VA-296</t>
  </si>
  <si>
    <t>14-VA-297</t>
  </si>
  <si>
    <t>14-VA-298</t>
  </si>
  <si>
    <t>14-VI-299</t>
  </si>
  <si>
    <t>14-WA-300</t>
  </si>
  <si>
    <t>14-WI-302</t>
  </si>
  <si>
    <t>14-WV-303</t>
  </si>
  <si>
    <t>14-WV-304</t>
  </si>
  <si>
    <t>14-WV-305</t>
  </si>
  <si>
    <t>14-ZZ-308</t>
  </si>
  <si>
    <t>14-ZZ-310</t>
  </si>
  <si>
    <t>14-ZZ-311</t>
  </si>
  <si>
    <t>14-ZZ-313</t>
  </si>
  <si>
    <t>14-ZZ-314</t>
  </si>
  <si>
    <t>14-ZZ-317</t>
  </si>
  <si>
    <t>14-ZZ-318</t>
  </si>
  <si>
    <t>14-ZZ-319</t>
  </si>
  <si>
    <t>14-ZZ-320</t>
  </si>
  <si>
    <t>14-ZZ-321</t>
  </si>
  <si>
    <t>1736 Family Crisis Center</t>
  </si>
  <si>
    <t>Access</t>
  </si>
  <si>
    <t>Action Ministries, Inc.</t>
  </si>
  <si>
    <t>Albany Housing Coalition, Inc.</t>
  </si>
  <si>
    <t>Aletheia House, Inc.</t>
  </si>
  <si>
    <t>American GI Forum National Veterans Outreach Program, Inc.</t>
  </si>
  <si>
    <t>American National Red Cross Southern Arizona Chapter</t>
  </si>
  <si>
    <t>American Red Cross, Lee County Chapter</t>
  </si>
  <si>
    <t>Appalachian Regional Coalition on Homelessness (ARCH)</t>
  </si>
  <si>
    <t>Berkeley Food and Housing Project</t>
  </si>
  <si>
    <t>Big Bend Homeless Coalition, Inc.</t>
  </si>
  <si>
    <t>Black Veterans for Social Justice, Inc.</t>
  </si>
  <si>
    <t>Blue Mountain Action Council</t>
  </si>
  <si>
    <t>Blue Valley Community Action, Inc.</t>
  </si>
  <si>
    <t>Bluewater Center for Independent Living</t>
  </si>
  <si>
    <t>California Veterans Assistance Foundation, Inc.</t>
  </si>
  <si>
    <t>Career and Recovery Resources, Inc.</t>
  </si>
  <si>
    <t>Caritas of Austin</t>
  </si>
  <si>
    <t>Carrfour Supportive Housing, Inc.</t>
  </si>
  <si>
    <t>Catholic Charities Community Services, Inc.</t>
  </si>
  <si>
    <t>Catholic Charities Diocese of Fort Worth, Inc.</t>
  </si>
  <si>
    <t>Catholic Charities Hawaii</t>
  </si>
  <si>
    <t>Catholic Charities of Kansas City - St Joseph, Inc.</t>
  </si>
  <si>
    <t>Catholic Charities of the Archdiocese of Chicago</t>
  </si>
  <si>
    <t>Catholic Charities of the Diocese of Allentown</t>
  </si>
  <si>
    <t>Catholic Charities of the Diocese of Stockton</t>
  </si>
  <si>
    <t>Catholic Charities of the Roman Catholic Diocese of Syracuse NY</t>
  </si>
  <si>
    <t>Catholic Charities, Inc. (Diocese of Jackson)</t>
  </si>
  <si>
    <t>Catholic Charities, Inc. (Diocese of Wichita)</t>
  </si>
  <si>
    <t>Catholic Community Services of Western Washington</t>
  </si>
  <si>
    <t>Catholic Family and Community Service</t>
  </si>
  <si>
    <t>Catholic Social Services</t>
  </si>
  <si>
    <t>Centerstone of Tennessee, Inc.</t>
  </si>
  <si>
    <t>Central Nebraska Community Services</t>
  </si>
  <si>
    <t>Central Oregon Veteran's Outreach</t>
  </si>
  <si>
    <t>Chautauqua Opportunities, Inc.</t>
  </si>
  <si>
    <t>Chestnut Health Systems, Inc.</t>
  </si>
  <si>
    <t>Clark's House, Inc.</t>
  </si>
  <si>
    <t>Columbus House, Inc.</t>
  </si>
  <si>
    <t>Commission on Economic Opportunity</t>
  </si>
  <si>
    <t>Community Action Agency</t>
  </si>
  <si>
    <t>Community Action Agency of Columbiana County, Inc.</t>
  </si>
  <si>
    <t>Community Action Agency of Delaware County, Inc.</t>
  </si>
  <si>
    <t>Community Action Coalition for South Central Wisconsin, Inc.</t>
  </si>
  <si>
    <t>Community Action Partnership</t>
  </si>
  <si>
    <t>Community Action Program Corporation of Washington-Morgan Counties, Ohio</t>
  </si>
  <si>
    <t>Community Action Team, Inc.</t>
  </si>
  <si>
    <t>Community Catalysts of California</t>
  </si>
  <si>
    <t>Community Coalition on Homelessness Corporation</t>
  </si>
  <si>
    <t>Community Hope, Inc.</t>
  </si>
  <si>
    <t>Community Link Programs of Travelers Aid Society of Central Carolinas, Inc.</t>
  </si>
  <si>
    <t>Community Psychiatric Clinic</t>
  </si>
  <si>
    <t>Community Rebuilders</t>
  </si>
  <si>
    <t>Community Renewal Team, Inc.</t>
  </si>
  <si>
    <t>Community Service Council of Greater Tulsa, Inc.</t>
  </si>
  <si>
    <t>Community Support Services, Inc.</t>
  </si>
  <si>
    <t>Connections Community Support Programs, Inc.</t>
  </si>
  <si>
    <t>Cornerstone Rescue Mission</t>
  </si>
  <si>
    <t>Decatur Cooperative Ministry, Inc.</t>
  </si>
  <si>
    <t>Diakonia Inc.</t>
  </si>
  <si>
    <t>East Bay Community Recovery Project</t>
  </si>
  <si>
    <t>East Oakland Community Project</t>
  </si>
  <si>
    <t>Easter Seals Oregon</t>
  </si>
  <si>
    <t>Economic Opportunity Council of Suffolk, Inc.</t>
  </si>
  <si>
    <t>El-Ada, Inc.</t>
  </si>
  <si>
    <t>Elle Foundation</t>
  </si>
  <si>
    <t>Emergency Housing Consortium of Santa Clara County</t>
  </si>
  <si>
    <t>Emergency Services &amp; Homeless Coalition of Jacksonville, Inc.</t>
  </si>
  <si>
    <t>Fairbanks Rescue Mission, Inc.</t>
  </si>
  <si>
    <t>Faith Mission, Inc.</t>
  </si>
  <si>
    <t>Faith, Hope, Love, Charity, Inc.</t>
  </si>
  <si>
    <t>Families in Crisis, Inc.</t>
  </si>
  <si>
    <t>Families in Transition of Santa Cruz County, Inc.</t>
  </si>
  <si>
    <t>Family &amp; Community Services, Inc.</t>
  </si>
  <si>
    <t>Family Alliance for Veterans of America</t>
  </si>
  <si>
    <t>Family Endeavors, Inc.</t>
  </si>
  <si>
    <t>Featherfist, Inc.</t>
  </si>
  <si>
    <t>Goodwill Industries of Central Oklahoma, Inc.</t>
  </si>
  <si>
    <t>Goodwill Industries of Houston, Inc.</t>
  </si>
  <si>
    <t>Goodwill Industries of New Mexico</t>
  </si>
  <si>
    <t>Goodwill Industries of the Inland Northwest</t>
  </si>
  <si>
    <t>Hancock Resource Center (HRC)</t>
  </si>
  <si>
    <t>Harbor Homes, Inc.</t>
  </si>
  <si>
    <t>Hawkeye Area Community Action Program, Inc.</t>
  </si>
  <si>
    <t>Healing  BALM of Northeast Florida, Inc.</t>
  </si>
  <si>
    <t>Heartland Human Care Services, Inc.</t>
  </si>
  <si>
    <t>HELP Social Service Corporation</t>
  </si>
  <si>
    <t>Helping Heroes, Inc.</t>
  </si>
  <si>
    <t>Homeless Services Network of Central Florida, Inc.</t>
  </si>
  <si>
    <t>Homeless Veterans Fellowship</t>
  </si>
  <si>
    <t>Hope Center, Inc.</t>
  </si>
  <si>
    <t>Housing Counseling Services</t>
  </si>
  <si>
    <t>Housing First, Inc.</t>
  </si>
  <si>
    <t>Housing Resource Center of Monterey County</t>
  </si>
  <si>
    <t>Housing Services for Eaton County</t>
  </si>
  <si>
    <t>Hudson River Housing, Inc.</t>
  </si>
  <si>
    <t>Humility of Mary Shelter, Inc.</t>
  </si>
  <si>
    <t>Indianhead Community Action Agency</t>
  </si>
  <si>
    <t>Institute for Community Living, Inc.</t>
  </si>
  <si>
    <t>InteCare, Inc.</t>
  </si>
  <si>
    <t>Jewish Family &amp; Children's Service of Sarasota-Manatee, Inc.</t>
  </si>
  <si>
    <t>Kentucky River Foothills Development Council, Inc.</t>
  </si>
  <si>
    <t>Knowledge, Education for Your Success, Inc.</t>
  </si>
  <si>
    <t>Lafayette Transitional Housing Center, Inc.</t>
  </si>
  <si>
    <t>Lawrence County Social Services, Inc.</t>
  </si>
  <si>
    <t>Lehigh Valley Center for Independent Living, Inc.</t>
  </si>
  <si>
    <t>Licking County Coalition for Housing</t>
  </si>
  <si>
    <t>Lynn Housing Authority Development Group, Inc.</t>
  </si>
  <si>
    <t>Memphis Area Legal Services, Inc.</t>
  </si>
  <si>
    <t>Mental Health America of Los Angeles</t>
  </si>
  <si>
    <t>Mental Health Services for Homeless Persons, Inc.</t>
  </si>
  <si>
    <t>Meridian Behavioral Healthcare, Inc.</t>
  </si>
  <si>
    <t>Mesilla Valley Community of Hope</t>
  </si>
  <si>
    <t>Metropolitan Development Council</t>
  </si>
  <si>
    <t>Mid Michigan Community Action Agency, Inc.</t>
  </si>
  <si>
    <t>Midwest Shelter for Homeless Veterans, Inc.</t>
  </si>
  <si>
    <t>Minnesota Assistance Council for Veterans</t>
  </si>
  <si>
    <t>Mississippi United to End Homelessness, Inc.</t>
  </si>
  <si>
    <t>National Community Health Partners</t>
  </si>
  <si>
    <t>Neighborhood Centers Inc.</t>
  </si>
  <si>
    <t>New Mexico Veterans Integration Centers</t>
  </si>
  <si>
    <t>New Vision House of Hope, Inc.</t>
  </si>
  <si>
    <t>North Dakota Coalition of Homeless People, Inc.</t>
  </si>
  <si>
    <t>North Hudson Community Action Corporation</t>
  </si>
  <si>
    <t>Northeast Nebraska Community Action Partnership</t>
  </si>
  <si>
    <t>Northwest Florida Comprehensive Services for Children, Inc.</t>
  </si>
  <si>
    <t>Northwest Michigan Community Action Agency, Inc.</t>
  </si>
  <si>
    <t>Oakland Livingston Human Services Agency</t>
  </si>
  <si>
    <t>Office of Human Affairs, Inc.</t>
  </si>
  <si>
    <t>Ohio Valley Goodwill Industries Rehabilitation Center, Inc.</t>
  </si>
  <si>
    <t>Operation Renewed Hope</t>
  </si>
  <si>
    <t>Operation Stand Down Rhode Island</t>
  </si>
  <si>
    <t>Opportunity Council</t>
  </si>
  <si>
    <t>Opportunity House</t>
  </si>
  <si>
    <t>Partners in Community Building, Inc.</t>
  </si>
  <si>
    <t>Passage Home Inc.</t>
  </si>
  <si>
    <t>PathStone Corporation</t>
  </si>
  <si>
    <t>Phoenix Programs, Inc.</t>
  </si>
  <si>
    <t>Preble Street</t>
  </si>
  <si>
    <t>Primary Health Care, Inc.</t>
  </si>
  <si>
    <t>Project PLASE, Inc.</t>
  </si>
  <si>
    <t>Quin Rivers, Inc.</t>
  </si>
  <si>
    <t>Region XII Commission on Mental Health &amp; Retardation (Pine Belt Mental Health)</t>
  </si>
  <si>
    <t>Roark-Sullivan Lifeway Center, Inc.</t>
  </si>
  <si>
    <t>Sabine Valley Regional Mental Health Mental Retardation Center</t>
  </si>
  <si>
    <t>Salvation Army, a California Corporation</t>
  </si>
  <si>
    <t>Salvation Army, a Georgia Corporation</t>
  </si>
  <si>
    <t>Salvation Army, a New York Corporation</t>
  </si>
  <si>
    <t>Salvation Army, an Illinois Corporation</t>
  </si>
  <si>
    <t>Samaritan Village, Inc.</t>
  </si>
  <si>
    <t>Saratoga County Rural Preservation Company, Inc.</t>
  </si>
  <si>
    <t>Services for the UnderServed, Inc.</t>
  </si>
  <si>
    <t>Seven Hills Homeless Center</t>
  </si>
  <si>
    <t>Society of St. Vincent de Paul, South Pinellas, Inc.</t>
  </si>
  <si>
    <t>Soldier On of Delaware, Inc.</t>
  </si>
  <si>
    <t>Southeastern Tidewater Opportunity Project of Hampton Roads</t>
  </si>
  <si>
    <t>Southwest Counseling Solutions</t>
  </si>
  <si>
    <t>Southwestern Community Services, Inc.</t>
  </si>
  <si>
    <t>St. Francis House, Inc.</t>
  </si>
  <si>
    <t>St. James A.M.E. Zion Church-Zion House</t>
  </si>
  <si>
    <t>St. Patrick Center</t>
  </si>
  <si>
    <t>St. Vincent de Paul Social Services, Inc.</t>
  </si>
  <si>
    <t>Start Corporation</t>
  </si>
  <si>
    <t>Talbert House, Inc.</t>
  </si>
  <si>
    <t>The Alston Wilkes Society (AWS, Alston Wilkes Veterans Home)</t>
  </si>
  <si>
    <t>The Greater Wheeling Coalition for the Homeless, Inc.</t>
  </si>
  <si>
    <t>The Jericho Project</t>
  </si>
  <si>
    <t>The Kitchen, Inc.</t>
  </si>
  <si>
    <t>The Methodist Training and Outreach Center, Inc.</t>
  </si>
  <si>
    <t>The Road Home</t>
  </si>
  <si>
    <t>The Workplace, Inc.</t>
  </si>
  <si>
    <t>Three Oaks Homeless Shelter, Inc.</t>
  </si>
  <si>
    <t>Thresholds</t>
  </si>
  <si>
    <t>Training &amp; Treatment Innovations, Inc.</t>
  </si>
  <si>
    <t>Transition Projects, Inc.</t>
  </si>
  <si>
    <t>Transitional Living Services, Inc.</t>
  </si>
  <si>
    <t>Treasure Coast Homeless Services Council, Inc.</t>
  </si>
  <si>
    <t>Tri-County Action Program, Inc.</t>
  </si>
  <si>
    <t>United Way of Broward County</t>
  </si>
  <si>
    <t>United Way of Central Alabama</t>
  </si>
  <si>
    <t>United Way of Central Indiana, Inc.</t>
  </si>
  <si>
    <t>United Way of Forsyth County, Inc.</t>
  </si>
  <si>
    <t>United Way of Metropolitan Atlanta</t>
  </si>
  <si>
    <t>University of Vermont and State Agricultural College</t>
  </si>
  <si>
    <t>Utica Center for Development, Inc.</t>
  </si>
  <si>
    <t>Utility Emergency Services Fund</t>
  </si>
  <si>
    <t>Veterans Assistance Foundation, Inc.</t>
  </si>
  <si>
    <t>Veterans Leadership Program of Western Pennsylvania, Inc.</t>
  </si>
  <si>
    <t>Veterans Northeast Outreach Center, Inc.</t>
  </si>
  <si>
    <t>Veterans Outreach Center, Inc.</t>
  </si>
  <si>
    <t>Veterans, Inc.</t>
  </si>
  <si>
    <t>Vietnam Veterans of California, Inc. (Sacramento Veterans Resource)</t>
  </si>
  <si>
    <t>Vietnam Veterans of San Diego</t>
  </si>
  <si>
    <t>Virginia Beach Community Development Corporation</t>
  </si>
  <si>
    <t>Volunteer Behavioral Health Care System</t>
  </si>
  <si>
    <t>Volunteers of America Chesapeake</t>
  </si>
  <si>
    <t>Volunteers of America Michigan, Inc.</t>
  </si>
  <si>
    <t>Volunteers of America Northern Rockies</t>
  </si>
  <si>
    <t>Volunteers of America of Greater New Orleans</t>
  </si>
  <si>
    <t>Volunteers of America of Greater Ohio</t>
  </si>
  <si>
    <t>Volunteers of America of Greater Sacramento and Northern Nevada, Inc.</t>
  </si>
  <si>
    <t>Volunteers of America of Illinois</t>
  </si>
  <si>
    <t>Volunteers of America of Massachusetts, Inc.</t>
  </si>
  <si>
    <t>Volunteers of America of Pennsylvania, Inc.</t>
  </si>
  <si>
    <t>Volunteers of America-Greater New York, Inc.</t>
  </si>
  <si>
    <t>Wayne Metropolitan Community Action Agency</t>
  </si>
  <si>
    <t>Welcome Home, Inc.</t>
  </si>
  <si>
    <t>Wellspring Alliance for Families, Inc.</t>
  </si>
  <si>
    <t>West Central Texas Regional Foundation</t>
  </si>
  <si>
    <t>West Tennessee Legal Services, Inc.</t>
  </si>
  <si>
    <t>West Virginia Community Action Partnerships</t>
  </si>
  <si>
    <t>WestCare California, Inc.</t>
  </si>
  <si>
    <t>Westchester Community Opportunity Program, Inc. (WestCOP)</t>
  </si>
  <si>
    <t>YWCA of Greater Harrisburg</t>
  </si>
  <si>
    <t>1.)  911 Contacted:</t>
  </si>
  <si>
    <t>2.)  Veterans Crisis Line Contacted (1-800-273-TALK):</t>
  </si>
  <si>
    <t>3.)  Other Crisis Hotline Contacted:</t>
  </si>
  <si>
    <t>4.)  Law Enforcement Contacted:</t>
  </si>
  <si>
    <t>5.)  Adult/Child Protective Services Contacted:</t>
  </si>
  <si>
    <t>6.)  VA Medical Facility Contacted:</t>
  </si>
  <si>
    <t>7.)  Other Medical Facility Contacted:</t>
  </si>
  <si>
    <t>9.)  Other:</t>
  </si>
  <si>
    <t>10.)  Contact with Veteran:</t>
  </si>
  <si>
    <t>11.)  Contact with Third Party:</t>
  </si>
  <si>
    <t>12.)  Other:</t>
  </si>
  <si>
    <t>Critical Incident Report - Program Office Review</t>
  </si>
  <si>
    <t>Checkbox Flag</t>
  </si>
  <si>
    <t>Org_Name</t>
  </si>
  <si>
    <t>Staff_Name</t>
  </si>
  <si>
    <t>Staff_Email</t>
  </si>
  <si>
    <t>Staff_Phone</t>
  </si>
  <si>
    <t>Report_Date</t>
  </si>
  <si>
    <t>HMIS_ID</t>
  </si>
  <si>
    <t>Incident_Type</t>
  </si>
  <si>
    <t>Other_Text</t>
  </si>
  <si>
    <t>DV</t>
  </si>
  <si>
    <t>Action_Taken</t>
  </si>
  <si>
    <t>FollowUp</t>
  </si>
  <si>
    <t>Grant_ID</t>
  </si>
  <si>
    <t>Close_Date</t>
  </si>
  <si>
    <t>Sent to VACO</t>
  </si>
  <si>
    <t>Suicide</t>
  </si>
  <si>
    <t>Did this incident receive media attention?</t>
  </si>
  <si>
    <t>Media</t>
  </si>
  <si>
    <r>
      <t>Type of Incident (</t>
    </r>
    <r>
      <rPr>
        <b/>
        <u/>
        <sz val="14"/>
        <color rgb="FFC00000"/>
        <rFont val="Calibri"/>
        <family val="2"/>
        <scheme val="minor"/>
      </rPr>
      <t>Please Check Only One</t>
    </r>
    <r>
      <rPr>
        <b/>
        <sz val="14"/>
        <color rgb="FFC00000"/>
        <rFont val="Calibri"/>
        <family val="2"/>
        <scheme val="minor"/>
      </rPr>
      <t>):</t>
    </r>
  </si>
  <si>
    <t>Incident_Status</t>
  </si>
  <si>
    <t>Fraud</t>
  </si>
  <si>
    <t>8.)  Health &amp; Welfare Check:</t>
  </si>
  <si>
    <t>Volunteers of America Colorado Branch, Inc.</t>
  </si>
  <si>
    <t>15-UT-336</t>
  </si>
  <si>
    <t>C15-CA-601A</t>
  </si>
  <si>
    <t>Interfaith Community Services, Inc.</t>
  </si>
  <si>
    <t>C15-CA-601B</t>
  </si>
  <si>
    <t>Volunteers of America of Los Angeles, Inc.</t>
  </si>
  <si>
    <t>C15-CA-602B</t>
  </si>
  <si>
    <t>C15-CA-604A</t>
  </si>
  <si>
    <t>C15-CA-606A</t>
  </si>
  <si>
    <t xml:space="preserve">United States Veterans Initiative </t>
  </si>
  <si>
    <t>C15-CA-608A</t>
  </si>
  <si>
    <t>C15-CA-608B</t>
  </si>
  <si>
    <t>C15-CA-609A</t>
  </si>
  <si>
    <t>Community Action Partnership of San Luis Obispo County, Inc.</t>
  </si>
  <si>
    <t>C15-CA-614A</t>
  </si>
  <si>
    <t>Good Samaritan Shelter</t>
  </si>
  <si>
    <t>C15-CA-614B</t>
  </si>
  <si>
    <t>C15-CO-503A</t>
  </si>
  <si>
    <t>C15-CO-504A</t>
  </si>
  <si>
    <t>C15-NV-500B</t>
  </si>
  <si>
    <t>Goodwill Industries of Santa Clara County</t>
  </si>
  <si>
    <t>InnVision Shelter Network (formerly Shelter Network of San Mateo)</t>
  </si>
  <si>
    <t>Shelter, Inc. of Contra Costa County</t>
  </si>
  <si>
    <t>St. Vincent de Paul Society of Lane County, Inc.</t>
  </si>
  <si>
    <t>YWCA of Seattle - King County - Snohomish County</t>
  </si>
  <si>
    <t>South Central Community Action Partnership, Inc.</t>
  </si>
  <si>
    <t>15-CA-091</t>
  </si>
  <si>
    <t>Victory Village, Inc.</t>
  </si>
  <si>
    <t>15-CA-322</t>
  </si>
  <si>
    <t>WestCare Pacific Islands, Inc.</t>
  </si>
  <si>
    <t>15-GU-326</t>
  </si>
  <si>
    <t>HopeSource</t>
  </si>
  <si>
    <t>15-WA-338</t>
  </si>
  <si>
    <t>15-ZZ-127</t>
  </si>
  <si>
    <t>C15-CA-500A</t>
  </si>
  <si>
    <t>Swords to Plowshares</t>
  </si>
  <si>
    <t>C15-CA-501A</t>
  </si>
  <si>
    <t>Hamilton Family Center</t>
  </si>
  <si>
    <t>C15-CA-501B</t>
  </si>
  <si>
    <t>C15-CA-502A</t>
  </si>
  <si>
    <t>C15-CA-506A</t>
  </si>
  <si>
    <t>C15-CA-514B</t>
  </si>
  <si>
    <t>C15-HI-501A</t>
  </si>
  <si>
    <t>C15-HI-501B</t>
  </si>
  <si>
    <t>C15-OR-500A</t>
  </si>
  <si>
    <t>Transition Projects</t>
  </si>
  <si>
    <t>C15-OR-501A</t>
  </si>
  <si>
    <t>C15-WA-500A</t>
  </si>
  <si>
    <t>C15-WA-502A</t>
  </si>
  <si>
    <t>C15-WA-503A</t>
  </si>
  <si>
    <t>C15-WA-503B</t>
  </si>
  <si>
    <t>United Methodist Outreach Ministries</t>
  </si>
  <si>
    <t>Primavera Foundation</t>
  </si>
  <si>
    <t>KI BOISE Community Action Foundation Inc.</t>
  </si>
  <si>
    <t>PTEH, Inc.</t>
  </si>
  <si>
    <t>15-MS-331</t>
  </si>
  <si>
    <t>15-TX-141</t>
  </si>
  <si>
    <t>C15-TX-503A</t>
  </si>
  <si>
    <t>C15-TX-601A</t>
  </si>
  <si>
    <t>C15-TX-603A</t>
  </si>
  <si>
    <t>Together, Inc. of Metropolitan Omaha</t>
  </si>
  <si>
    <t>15-IA-192</t>
  </si>
  <si>
    <t>Volunteers of America of Indiana, Inc.</t>
  </si>
  <si>
    <t>15-IN-201</t>
  </si>
  <si>
    <t>Alger Marquette Community Action Board</t>
  </si>
  <si>
    <t>15-MI-328</t>
  </si>
  <si>
    <t>C15-IL-511A</t>
  </si>
  <si>
    <t>C15-IN-503A</t>
  </si>
  <si>
    <t>C15-MN-500A</t>
  </si>
  <si>
    <t>C15-WI-501A</t>
  </si>
  <si>
    <t>Lutheran Social Services of Central Ohio</t>
  </si>
  <si>
    <t>15-OH-333</t>
  </si>
  <si>
    <t>15-PA-068</t>
  </si>
  <si>
    <t>15-PA-334</t>
  </si>
  <si>
    <t>C15-MI-501A</t>
  </si>
  <si>
    <t>C15-OH-500A</t>
  </si>
  <si>
    <t>Talbert House</t>
  </si>
  <si>
    <t>C15-OH-500B</t>
  </si>
  <si>
    <t>C15-OH-502B</t>
  </si>
  <si>
    <t>C15-OH-505A</t>
  </si>
  <si>
    <t>Central Savannah River Area Economic Opportunity Authority, Inc. (CSRA EOA)</t>
  </si>
  <si>
    <t>Volunteers of America of Florida, Inc.</t>
  </si>
  <si>
    <t>15-FL-324</t>
  </si>
  <si>
    <t>Volunteers of America Southeast, Inc.</t>
  </si>
  <si>
    <t>15-GA-325</t>
  </si>
  <si>
    <t>C15-FL-501B</t>
  </si>
  <si>
    <t>C15-FL-502A</t>
  </si>
  <si>
    <t>C15-FL-504A</t>
  </si>
  <si>
    <t>C15-FL-507A</t>
  </si>
  <si>
    <t>Emergency Services &amp; Homeless Coalition, Inc.</t>
  </si>
  <si>
    <t>C15-FL-510A</t>
  </si>
  <si>
    <t>C15-FL-513A</t>
  </si>
  <si>
    <t>C15-FL-600A</t>
  </si>
  <si>
    <t>C15-GA-500A</t>
  </si>
  <si>
    <t>C15-GA-500B</t>
  </si>
  <si>
    <t>C15-GA-508A</t>
  </si>
  <si>
    <t>C15-GA-508B</t>
  </si>
  <si>
    <t>Casa del Peregrino Aguadilla, Inc.</t>
  </si>
  <si>
    <t>C15-PR-503A</t>
  </si>
  <si>
    <t>C15-SC-503A</t>
  </si>
  <si>
    <t>Virginia Supportive Housing</t>
  </si>
  <si>
    <t>Catholic Charities of Southern Missouri, Inc.</t>
  </si>
  <si>
    <t>15-MO-330</t>
  </si>
  <si>
    <t>C15-KS-501A</t>
  </si>
  <si>
    <t>C15-KS-501B</t>
  </si>
  <si>
    <t>C15-KY-501A</t>
  </si>
  <si>
    <t>C15-MO-604A</t>
  </si>
  <si>
    <t>C15-MO-604B</t>
  </si>
  <si>
    <t>C15-NC-501A</t>
  </si>
  <si>
    <t>C15-NC-507A</t>
  </si>
  <si>
    <t>C15-NC-511B</t>
  </si>
  <si>
    <t>C15-TN-504A</t>
  </si>
  <si>
    <t>Project H.O.M.E.</t>
  </si>
  <si>
    <t>Impact Services Corporation</t>
  </si>
  <si>
    <t>C15-PA-500A</t>
  </si>
  <si>
    <t>15-NY-252</t>
  </si>
  <si>
    <t>C15-NY-600A</t>
  </si>
  <si>
    <t>C15-NY-600B</t>
  </si>
  <si>
    <t>C15-NY-603A</t>
  </si>
  <si>
    <t>Friendship Place</t>
  </si>
  <si>
    <t>15-ZZ-340</t>
  </si>
  <si>
    <t>C15-MA-500A</t>
  </si>
  <si>
    <t>C15-MA-506A</t>
  </si>
  <si>
    <t>Soldier On, Inc.</t>
  </si>
  <si>
    <t>C15-MA-507A</t>
  </si>
  <si>
    <t>No Further Action Required</t>
  </si>
  <si>
    <t>Incident Closed Due to No Response:</t>
  </si>
  <si>
    <t>No_Response</t>
  </si>
  <si>
    <t>C2015-CA-500B</t>
  </si>
  <si>
    <t>C2015-CA-504A</t>
  </si>
  <si>
    <t>C2015-CA-508A</t>
  </si>
  <si>
    <t>C2015-CA-600A</t>
  </si>
  <si>
    <t>C2015-CA-600B</t>
  </si>
  <si>
    <t>C2015-CA-600C</t>
  </si>
  <si>
    <t>C2015-CA-600E</t>
  </si>
  <si>
    <t>C2015-CA-600H</t>
  </si>
  <si>
    <t>C2015-CA-601B</t>
  </si>
  <si>
    <t>C2015-CA-601D</t>
  </si>
  <si>
    <t>C2015-DC-500B</t>
  </si>
  <si>
    <t>C2015-FL-519A</t>
  </si>
  <si>
    <t>C2015-IL-510C</t>
  </si>
  <si>
    <t>C2015-IL-510F</t>
  </si>
  <si>
    <t>C2015-MT-500B</t>
  </si>
  <si>
    <t>C2015-NV-500D</t>
  </si>
  <si>
    <t>C2015-NV-500E</t>
  </si>
  <si>
    <t>C2015-OR-502B</t>
  </si>
  <si>
    <t>C2015-OR-505A</t>
  </si>
  <si>
    <t>C2015-SC-502B</t>
  </si>
  <si>
    <t>C2015-TX-607B</t>
  </si>
  <si>
    <t>C2015-TX-607G</t>
  </si>
  <si>
    <t>C2015-TX-607H</t>
  </si>
  <si>
    <t>C2015-WA-501E</t>
  </si>
  <si>
    <t>Community Action Partnership of Oregon (CAPO)</t>
  </si>
  <si>
    <t>PATH (People Assisting the Homeless)</t>
  </si>
  <si>
    <t>Sunnyvale Community Services</t>
  </si>
  <si>
    <t>The Salvation Army, a California Corporation</t>
  </si>
  <si>
    <t xml:space="preserve">12-FL-025				</t>
  </si>
  <si>
    <t xml:space="preserve">14-MA-209				</t>
  </si>
  <si>
    <t>14-ZZ-153</t>
  </si>
  <si>
    <t>14-ZZ-301</t>
  </si>
  <si>
    <t>16-CA-005</t>
  </si>
  <si>
    <t>16-CA-008</t>
  </si>
  <si>
    <t>16-CA-009</t>
  </si>
  <si>
    <t>16-FL-099</t>
  </si>
  <si>
    <t>16-MO-048</t>
  </si>
  <si>
    <t>16-NC-237</t>
  </si>
  <si>
    <t>16-NJ-054</t>
  </si>
  <si>
    <t>16-NY-057</t>
  </si>
  <si>
    <t>16-NY-062</t>
  </si>
  <si>
    <t>16-TX-074</t>
  </si>
  <si>
    <t>16-VA-295</t>
  </si>
  <si>
    <t>16-ZZ-036</t>
  </si>
  <si>
    <t>16-ZZ-037</t>
  </si>
  <si>
    <t>16-ZZ-058</t>
  </si>
  <si>
    <t>16-ZZ-278</t>
  </si>
  <si>
    <t>Advocate Program, Inc.</t>
  </si>
  <si>
    <t>Alliance, Inc.</t>
  </si>
  <si>
    <t>Asheville Buncombe Community Christian Ministry, Inc.</t>
  </si>
  <si>
    <t>Associates Of Chicago Urban Day School, Inc.</t>
  </si>
  <si>
    <t>Carrfour Supportive Housing</t>
  </si>
  <si>
    <t xml:space="preserve">Carrillo Counseling Services, Inc. </t>
  </si>
  <si>
    <t>Casa Del Peregrino Aguadilla Inc.</t>
  </si>
  <si>
    <t>Catholic Charities Dioceses of Camden, Inc.</t>
  </si>
  <si>
    <t>Catholic Charities, Inc. (formerly Catholic Charities of the Diocese of Memphis, Inc.)</t>
  </si>
  <si>
    <t>Catholic Community Services Western Washington</t>
  </si>
  <si>
    <t>Center For Veterans Issues Ltd</t>
  </si>
  <si>
    <t>Center for Veterans Issues, Limited</t>
  </si>
  <si>
    <t>Centerstone of Tennessee</t>
  </si>
  <si>
    <t>Community Action of Northeast Indiana, Inc.</t>
  </si>
  <si>
    <t>Denver Options, Inc. dba Rocky Mountain Human Services</t>
  </si>
  <si>
    <t>Eastern Carolina Homelessness Organization, Inc.</t>
  </si>
  <si>
    <t>Family Endeavors</t>
  </si>
  <si>
    <t>Front Steps</t>
  </si>
  <si>
    <t>HomeFirst Services of Santa Clara County</t>
  </si>
  <si>
    <t>Homeward Bound of Western North Carolina, Inc.</t>
  </si>
  <si>
    <t>Lighthouse Treatment Center</t>
  </si>
  <si>
    <t>Maumee Valley Guidance Center, Inc.</t>
  </si>
  <si>
    <t>New Directions, Inc.</t>
  </si>
  <si>
    <t>New Directions, Inc. dba New Directions for Veterans</t>
  </si>
  <si>
    <t>One80 Place</t>
  </si>
  <si>
    <t>One-Eighty Place</t>
  </si>
  <si>
    <t>Operation Stand Down Tennessee</t>
  </si>
  <si>
    <t>Project Community Connections Inc.</t>
  </si>
  <si>
    <t>reStart, Inc.</t>
  </si>
  <si>
    <t xml:space="preserve">Rocky Mountain Human Services </t>
  </si>
  <si>
    <t>Services for the UnderServed</t>
  </si>
  <si>
    <t>Society of St. Vincent de Paul, South Pinellas</t>
  </si>
  <si>
    <t>Soldier On, Inc</t>
  </si>
  <si>
    <t>St. Vincent de Paul Society of Lane County Inc</t>
  </si>
  <si>
    <t>Starcare Specialty Health</t>
  </si>
  <si>
    <t>Swords to Plowshares Veterans Rights Organization</t>
  </si>
  <si>
    <t>Tampa Crossroads- Veterans Assistance Center</t>
  </si>
  <si>
    <t>The Salvation Army, a California corporation (at its Bell Shelter)</t>
  </si>
  <si>
    <t>The Salvation Army, a Georgia Corporation</t>
  </si>
  <si>
    <t>The Salvation Army, an Illinois Corporation</t>
  </si>
  <si>
    <t>The Volunteers of America - Colorado Branch</t>
  </si>
  <si>
    <t>Total Action Against Poverty in Roanoke Valley</t>
  </si>
  <si>
    <t>Travelers Aid of Metropolitan Atlanta</t>
  </si>
  <si>
    <t>Travelers Aid of Metropolitan Atlanta, Inc.</t>
  </si>
  <si>
    <t>U.S.VETS INC BARBERS POINT</t>
  </si>
  <si>
    <t>United States Veterans Initiative</t>
  </si>
  <si>
    <t>United States Veterans Initiative (U.S.VETS - Las Vegas)</t>
  </si>
  <si>
    <t>United States Veterans Initiative (U.S.VETS - Long Beach)</t>
  </si>
  <si>
    <t>United Way of Central Indiana</t>
  </si>
  <si>
    <t>Veterans Inc</t>
  </si>
  <si>
    <t>Veterans Multi-Service &amp; Education Center, Inc.</t>
  </si>
  <si>
    <t>Veterans Resource Centers of America</t>
  </si>
  <si>
    <t>Veterans Village of San Diego</t>
  </si>
  <si>
    <t>Vietnam Veterans of California, Inc.</t>
  </si>
  <si>
    <t xml:space="preserve">Vietnam Veterans of California, Inc. </t>
  </si>
  <si>
    <t>Vietnam Veterans Workshop, Inc.</t>
  </si>
  <si>
    <t>Volunteers of America</t>
  </si>
  <si>
    <t>Volunteers of America Carolinas, INC.</t>
  </si>
  <si>
    <t>Volunteers of America Los Angels (Orange County) Priority 1</t>
  </si>
  <si>
    <t>Volunteers of America Michigan</t>
  </si>
  <si>
    <t>Volunteers of America Mid-States, Inc.</t>
  </si>
  <si>
    <t>Volunteers Of America of Greater Ohio-Cleveland</t>
  </si>
  <si>
    <t>Volunteers Of America of Greater Ohio-Dayton</t>
  </si>
  <si>
    <t>Volunteers of America of Los Angeles (Los Angeles)</t>
  </si>
  <si>
    <t>Volunteers of America of the Carolinas, Inc.</t>
  </si>
  <si>
    <t>Volunteers of America Southwest</t>
  </si>
  <si>
    <t>Volunteers of America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</si>
</sst>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/d/yy\ h:mm\ AM/P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rgb="FFC00000"/>
      <name val="Calibri"/>
      <family val="2"/>
      <scheme val="minor"/>
    </font>
    <font>
      <b/>
      <sz val="18"/>
      <color theme="3"/>
      <name val="Calibri"/>
      <family val="2"/>
    </font>
    <font>
      <b/>
      <u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Protection="1"/>
    <xf numFmtId="0" fontId="18" fillId="2" borderId="1" xfId="0" applyFont="1" applyFill="1" applyBorder="1" applyProtection="1"/>
    <xf numFmtId="0" fontId="2" fillId="2" borderId="1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44" fontId="0" fillId="2" borderId="0" xfId="0" applyNumberFormat="1" applyFill="1" applyBorder="1" applyProtection="1"/>
    <xf numFmtId="9" fontId="0" fillId="2" borderId="0" xfId="1" applyFont="1" applyFill="1" applyBorder="1" applyProtection="1"/>
    <xf numFmtId="0" fontId="10" fillId="2" borderId="0" xfId="0" applyFont="1" applyFill="1" applyBorder="1" applyProtection="1"/>
    <xf numFmtId="0" fontId="3" fillId="2" borderId="0" xfId="0" applyFont="1" applyFill="1" applyProtection="1"/>
    <xf numFmtId="0" fontId="4" fillId="3" borderId="2" xfId="0" applyFont="1" applyFill="1" applyBorder="1" applyProtection="1"/>
    <xf numFmtId="9" fontId="3" fillId="2" borderId="0" xfId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10" fillId="2" borderId="7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10" fillId="2" borderId="0" xfId="0" applyFont="1" applyFill="1" applyProtection="1"/>
    <xf numFmtId="0" fontId="4" fillId="3" borderId="2" xfId="0" applyFont="1" applyFill="1" applyBorder="1" applyAlignment="1" applyProtection="1">
      <alignment horizontal="left" indent="1"/>
    </xf>
    <xf numFmtId="0" fontId="12" fillId="3" borderId="2" xfId="0" applyFont="1" applyFill="1" applyBorder="1" applyProtection="1"/>
    <xf numFmtId="0" fontId="0" fillId="2" borderId="0" xfId="0" applyFill="1" applyAlignment="1" applyProtection="1">
      <alignment vertical="center"/>
    </xf>
    <xf numFmtId="0" fontId="6" fillId="2" borderId="10" xfId="0" applyFont="1" applyFill="1" applyBorder="1" applyAlignment="1" applyProtection="1">
      <alignment horizontal="left" indent="1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49" fontId="0" fillId="2" borderId="11" xfId="0" applyNumberForma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/>
    <xf numFmtId="0" fontId="0" fillId="2" borderId="1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0" fillId="0" borderId="0" xfId="0" applyProtection="1"/>
    <xf numFmtId="0" fontId="10" fillId="2" borderId="15" xfId="0" applyFont="1" applyFill="1" applyBorder="1" applyAlignment="1" applyProtection="1">
      <alignment horizontal="left" wrapText="1"/>
    </xf>
    <xf numFmtId="0" fontId="0" fillId="2" borderId="0" xfId="0" applyFill="1" applyAlignment="1" applyProtection="1"/>
    <xf numFmtId="0" fontId="12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12" fillId="3" borderId="2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left" vertical="center" indent="2"/>
    </xf>
    <xf numFmtId="0" fontId="12" fillId="4" borderId="2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2" borderId="1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left" wrapText="1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12" fillId="3" borderId="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/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wrapText="1"/>
      <protection locked="0"/>
    </xf>
    <xf numFmtId="0" fontId="0" fillId="5" borderId="17" xfId="0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14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5" fillId="0" borderId="0" xfId="0" applyFont="1" applyAlignment="1" applyProtection="1"/>
    <xf numFmtId="49" fontId="0" fillId="2" borderId="6" xfId="0" applyNumberFormat="1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4" fillId="2" borderId="2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left" indent="1"/>
    </xf>
    <xf numFmtId="0" fontId="0" fillId="3" borderId="4" xfId="0" applyFill="1" applyBorder="1" applyAlignment="1" applyProtection="1">
      <alignment horizontal="left" indent="1"/>
    </xf>
    <xf numFmtId="0" fontId="0" fillId="3" borderId="5" xfId="0" applyFill="1" applyBorder="1" applyAlignment="1" applyProtection="1">
      <alignment horizontal="left" inden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wrapText="1" indent="1"/>
    </xf>
    <xf numFmtId="0" fontId="0" fillId="3" borderId="4" xfId="0" applyFill="1" applyBorder="1" applyAlignment="1" applyProtection="1">
      <alignment horizontal="left" wrapText="1" indent="1"/>
    </xf>
    <xf numFmtId="0" fontId="0" fillId="3" borderId="5" xfId="0" applyFill="1" applyBorder="1" applyAlignment="1" applyProtection="1">
      <alignment horizontal="left" wrapText="1" indent="1"/>
    </xf>
    <xf numFmtId="0" fontId="0" fillId="0" borderId="2" xfId="0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Percent" xfId="1" builtinId="5"/>
  </cellStyles>
  <dxfs count="15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Checkboxes!$B$2" lockText="1" noThreeD="1"/>
</file>

<file path=xl/ctrlProps/ctrlProp10.xml><?xml version="1.0" encoding="utf-8"?>
<formControlPr xmlns="http://schemas.microsoft.com/office/spreadsheetml/2009/9/main" objectType="CheckBox" fmlaLink="Checkboxes!$B$10" lockText="1" noThreeD="1"/>
</file>

<file path=xl/ctrlProps/ctrlProp2.xml><?xml version="1.0" encoding="utf-8"?>
<formControlPr xmlns="http://schemas.microsoft.com/office/spreadsheetml/2009/9/main" objectType="CheckBox" fmlaLink="Checkboxes!$B$5" lockText="1" noThreeD="1"/>
</file>

<file path=xl/ctrlProps/ctrlProp3.xml><?xml version="1.0" encoding="utf-8"?>
<formControlPr xmlns="http://schemas.microsoft.com/office/spreadsheetml/2009/9/main" objectType="CheckBox" fmlaLink="Checkboxes!$B$6" lockText="1" noThreeD="1"/>
</file>

<file path=xl/ctrlProps/ctrlProp4.xml><?xml version="1.0" encoding="utf-8"?>
<formControlPr xmlns="http://schemas.microsoft.com/office/spreadsheetml/2009/9/main" objectType="CheckBox" fmlaLink="Checkboxes!$B$7" lockText="1" noThreeD="1"/>
</file>

<file path=xl/ctrlProps/ctrlProp5.xml><?xml version="1.0" encoding="utf-8"?>
<formControlPr xmlns="http://schemas.microsoft.com/office/spreadsheetml/2009/9/main" objectType="CheckBox" fmlaLink="Checkboxes!$B$8" lockText="1" noThreeD="1"/>
</file>

<file path=xl/ctrlProps/ctrlProp6.xml><?xml version="1.0" encoding="utf-8"?>
<formControlPr xmlns="http://schemas.microsoft.com/office/spreadsheetml/2009/9/main" objectType="CheckBox" fmlaLink="Checkboxes!$B$9" lockText="1" noThreeD="1"/>
</file>

<file path=xl/ctrlProps/ctrlProp7.xml><?xml version="1.0" encoding="utf-8"?>
<formControlPr xmlns="http://schemas.microsoft.com/office/spreadsheetml/2009/9/main" objectType="CheckBox" fmlaLink="Checkboxes!$B$11" lockText="1" noThreeD="1"/>
</file>

<file path=xl/ctrlProps/ctrlProp8.xml><?xml version="1.0" encoding="utf-8"?>
<formControlPr xmlns="http://schemas.microsoft.com/office/spreadsheetml/2009/9/main" objectType="CheckBox" fmlaLink="Checkboxes!$B$4" lockText="1" noThreeD="1"/>
</file>

<file path=xl/ctrlProps/ctrlProp9.xml><?xml version="1.0" encoding="utf-8"?>
<formControlPr xmlns="http://schemas.microsoft.com/office/spreadsheetml/2009/9/main" objectType="CheckBox" fmlaLink="Checkboxes!$B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9525</xdr:rowOff>
        </xdr:from>
        <xdr:to>
          <xdr:col>1</xdr:col>
          <xdr:colOff>2647950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Death (Suicide)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9525</xdr:rowOff>
        </xdr:from>
        <xdr:to>
          <xdr:col>1</xdr:col>
          <xdr:colOff>2647950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Assault (Physical, Sexual,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9525</xdr:rowOff>
        </xdr:from>
        <xdr:to>
          <xdr:col>1</xdr:col>
          <xdr:colOff>2647950</xdr:colOff>
          <xdr:row>19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Aggressive Act by Veteran (Verbal Threats, Stalking,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</xdr:rowOff>
        </xdr:from>
        <xdr:to>
          <xdr:col>1</xdr:col>
          <xdr:colOff>2647950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Aggressive Act by Other (Including Agency Staff)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523875</xdr:colOff>
          <xdr:row>21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Suicidal and/or Homicidal Ideation (Thoughts of Suicide/Homicide)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2647950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Health &amp; Welfare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1</xdr:col>
          <xdr:colOff>2647950</xdr:colOff>
          <xdr:row>24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Incident (please specify in highlighted space)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</xdr:rowOff>
        </xdr:from>
        <xdr:to>
          <xdr:col>1</xdr:col>
          <xdr:colOff>2647950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Domestic Violence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9525</xdr:rowOff>
        </xdr:from>
        <xdr:to>
          <xdr:col>1</xdr:col>
          <xdr:colOff>2647950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Death (Homicide, Unexpected)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4</xdr:col>
          <xdr:colOff>381000</xdr:colOff>
          <xdr:row>23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Allegation of Criminal Acts by Grantee or Subcontractor (e.g. Fraud, Theft, Abuse)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haphihillli\AppData\Local\Microsoft\Windows\Temporary%20Internet%20Files\Content.Outlook\B9VD0HB8\Final%20FY2014%20Templates%20and%20SOPs\SSVF_Program_Change_Form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VF_2014_Change_Request_Form"/>
      <sheetName val="Checkbox Options"/>
    </sheetNames>
    <sheetDataSet>
      <sheetData sheetId="0" refreshError="1"/>
      <sheetData sheetId="1">
        <row r="16">
          <cell r="B16" t="str">
            <v>Approved</v>
          </cell>
        </row>
        <row r="17">
          <cell r="B17" t="str">
            <v>Denied</v>
          </cell>
        </row>
        <row r="18">
          <cell r="B18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M86"/>
  <sheetViews>
    <sheetView tabSelected="1" zoomScaleNormal="100" workbookViewId="0">
      <selection activeCell="J6" sqref="J6"/>
    </sheetView>
  </sheetViews>
  <sheetFormatPr defaultColWidth="0" defaultRowHeight="15" zeroHeight="1" x14ac:dyDescent="0.25"/>
  <cols>
    <col min="1" max="1" width="3.7109375" style="40" customWidth="1"/>
    <col min="2" max="2" width="48.28515625" style="40" customWidth="1"/>
    <col min="3" max="3" width="8.85546875" style="40" customWidth="1"/>
    <col min="4" max="4" width="2.5703125" style="40" customWidth="1"/>
    <col min="5" max="5" width="18.28515625" style="40" customWidth="1"/>
    <col min="6" max="6" width="29" style="40" customWidth="1"/>
    <col min="7" max="7" width="2.42578125" style="40" customWidth="1"/>
    <col min="8" max="8" width="13.5703125" style="40" customWidth="1"/>
    <col min="9" max="9" width="8.42578125" style="40" customWidth="1"/>
    <col min="10" max="10" width="9.140625" style="40" customWidth="1"/>
    <col min="11" max="11" width="2.5703125" style="40" customWidth="1"/>
    <col min="12" max="12" width="9.140625" style="8" customWidth="1"/>
    <col min="13" max="13" width="0" style="8" hidden="1" customWidth="1"/>
    <col min="14" max="16384" width="9.140625" style="8" hidden="1"/>
  </cols>
  <sheetData>
    <row r="1" spans="1:12" s="7" customFormat="1" ht="24" thickTop="1" x14ac:dyDescent="0.35">
      <c r="A1" s="4"/>
      <c r="B1" s="5" t="s">
        <v>25</v>
      </c>
      <c r="C1" s="6"/>
      <c r="D1" s="6"/>
      <c r="E1" s="4"/>
      <c r="F1" s="4"/>
      <c r="G1" s="4"/>
      <c r="H1" s="4"/>
      <c r="I1" s="4"/>
    </row>
    <row r="2" spans="1:12" ht="10.5" customHeight="1" x14ac:dyDescent="0.25">
      <c r="A2" s="8"/>
      <c r="B2" s="7"/>
      <c r="C2" s="7"/>
      <c r="D2" s="7"/>
      <c r="E2" s="7"/>
      <c r="F2" s="7"/>
      <c r="G2" s="7"/>
      <c r="H2" s="7"/>
      <c r="I2" s="7"/>
      <c r="J2" s="9"/>
      <c r="K2" s="10"/>
      <c r="L2" s="7"/>
    </row>
    <row r="3" spans="1:12" ht="18.75" x14ac:dyDescent="0.3">
      <c r="A3" s="8"/>
      <c r="B3" s="11" t="s">
        <v>4</v>
      </c>
      <c r="C3" s="7"/>
      <c r="D3" s="7"/>
      <c r="E3" s="7"/>
      <c r="F3" s="7"/>
      <c r="G3" s="7"/>
      <c r="H3" s="7"/>
      <c r="I3" s="7"/>
      <c r="J3" s="9"/>
      <c r="K3" s="10"/>
      <c r="L3" s="7"/>
    </row>
    <row r="4" spans="1:12" s="12" customFormat="1" ht="15.75" x14ac:dyDescent="0.25">
      <c r="B4" s="13" t="s">
        <v>0</v>
      </c>
      <c r="C4" s="92"/>
      <c r="D4" s="93"/>
      <c r="E4" s="93"/>
      <c r="F4" s="94"/>
      <c r="H4" s="14"/>
      <c r="I4" s="15"/>
      <c r="J4" s="16"/>
      <c r="K4" s="16"/>
      <c r="L4" s="15"/>
    </row>
    <row r="5" spans="1:12" s="12" customFormat="1" ht="15.75" x14ac:dyDescent="0.25">
      <c r="B5" s="13" t="s">
        <v>19</v>
      </c>
      <c r="C5" s="95"/>
      <c r="D5" s="96"/>
      <c r="E5" s="96"/>
      <c r="F5" s="97"/>
      <c r="H5" s="14"/>
      <c r="I5" s="15"/>
      <c r="J5" s="16"/>
      <c r="K5" s="16"/>
      <c r="L5" s="15"/>
    </row>
    <row r="6" spans="1:12" ht="15.75" x14ac:dyDescent="0.25">
      <c r="A6" s="8"/>
      <c r="B6" s="13" t="s">
        <v>1</v>
      </c>
      <c r="C6" s="98"/>
      <c r="D6" s="99"/>
      <c r="E6" s="99"/>
      <c r="F6" s="100"/>
      <c r="G6" s="8"/>
      <c r="H6" s="8"/>
      <c r="I6" s="8"/>
      <c r="J6" s="8"/>
      <c r="K6" s="8"/>
    </row>
    <row r="7" spans="1:12" ht="15.75" x14ac:dyDescent="0.25">
      <c r="A7" s="8"/>
      <c r="B7" s="13" t="s">
        <v>2</v>
      </c>
      <c r="C7" s="98"/>
      <c r="D7" s="99"/>
      <c r="E7" s="99"/>
      <c r="F7" s="100"/>
      <c r="G7" s="8"/>
      <c r="H7" s="8"/>
      <c r="I7" s="8"/>
      <c r="J7" s="8"/>
      <c r="K7" s="8"/>
    </row>
    <row r="8" spans="1:12" ht="15.75" x14ac:dyDescent="0.25">
      <c r="A8" s="8"/>
      <c r="B8" s="13" t="s">
        <v>3</v>
      </c>
      <c r="C8" s="98"/>
      <c r="D8" s="99"/>
      <c r="E8" s="99"/>
      <c r="F8" s="100"/>
      <c r="G8" s="8"/>
      <c r="H8" s="8"/>
      <c r="I8" s="8"/>
      <c r="J8" s="8"/>
      <c r="K8" s="8"/>
    </row>
    <row r="9" spans="1:12" ht="15.75" x14ac:dyDescent="0.25">
      <c r="A9" s="8"/>
      <c r="B9" s="13" t="s">
        <v>18</v>
      </c>
      <c r="C9" s="101"/>
      <c r="D9" s="99"/>
      <c r="E9" s="99"/>
      <c r="F9" s="97"/>
      <c r="G9" s="8"/>
      <c r="H9" s="8"/>
      <c r="I9" s="8"/>
      <c r="J9" s="8"/>
      <c r="K9" s="8"/>
    </row>
    <row r="10" spans="1:12" ht="10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ht="18.75" x14ac:dyDescent="0.3">
      <c r="A11" s="8"/>
      <c r="B11" s="11" t="s">
        <v>5</v>
      </c>
      <c r="C11" s="8"/>
      <c r="D11" s="8"/>
      <c r="E11" s="8"/>
      <c r="F11" s="8"/>
      <c r="G11" s="8"/>
      <c r="H11" s="8"/>
      <c r="I11" s="8"/>
      <c r="J11" s="8"/>
      <c r="K11" s="8"/>
    </row>
    <row r="12" spans="1:12" ht="15.75" x14ac:dyDescent="0.25">
      <c r="A12" s="8"/>
      <c r="B12" s="13" t="s">
        <v>6</v>
      </c>
      <c r="C12" s="88"/>
      <c r="D12" s="89"/>
      <c r="E12" s="90"/>
      <c r="F12" s="8"/>
      <c r="G12" s="8"/>
      <c r="H12" s="8"/>
      <c r="I12" s="8"/>
      <c r="J12" s="8"/>
      <c r="K12" s="8"/>
    </row>
    <row r="13" spans="1:12" ht="15.75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ht="18.75" x14ac:dyDescent="0.3">
      <c r="A14" s="8"/>
      <c r="B14" s="17" t="s">
        <v>547</v>
      </c>
      <c r="C14" s="18"/>
      <c r="D14" s="18"/>
      <c r="E14" s="18"/>
      <c r="F14" s="18"/>
      <c r="G14" s="18"/>
      <c r="H14" s="18"/>
      <c r="I14" s="19"/>
      <c r="J14" s="8"/>
      <c r="K14" s="8"/>
    </row>
    <row r="15" spans="1:12" x14ac:dyDescent="0.25">
      <c r="A15" s="8"/>
      <c r="B15" s="50"/>
      <c r="C15" s="7"/>
      <c r="D15" s="7"/>
      <c r="E15" s="7"/>
      <c r="F15" s="7"/>
      <c r="G15" s="7"/>
      <c r="H15" s="7"/>
      <c r="I15" s="20"/>
      <c r="J15" s="8"/>
      <c r="K15" s="8"/>
    </row>
    <row r="16" spans="1:12" x14ac:dyDescent="0.25">
      <c r="A16" s="8"/>
      <c r="B16" s="50"/>
      <c r="C16" s="7"/>
      <c r="D16" s="7"/>
      <c r="E16" s="7"/>
      <c r="F16" s="7"/>
      <c r="G16" s="7"/>
      <c r="H16" s="7"/>
      <c r="I16" s="20"/>
      <c r="J16" s="8"/>
      <c r="K16" s="8"/>
    </row>
    <row r="17" spans="1:11" x14ac:dyDescent="0.25">
      <c r="A17" s="8"/>
      <c r="B17" s="50"/>
      <c r="C17" s="7"/>
      <c r="D17" s="7"/>
      <c r="E17" s="7"/>
      <c r="F17" s="7"/>
      <c r="G17" s="7"/>
      <c r="H17" s="7"/>
      <c r="I17" s="20"/>
      <c r="J17" s="8"/>
      <c r="K17" s="8"/>
    </row>
    <row r="18" spans="1:11" x14ac:dyDescent="0.25">
      <c r="A18" s="8"/>
      <c r="B18" s="50"/>
      <c r="C18" s="7"/>
      <c r="D18" s="7"/>
      <c r="E18" s="7"/>
      <c r="F18" s="7"/>
      <c r="G18" s="7"/>
      <c r="H18" s="7"/>
      <c r="I18" s="20"/>
      <c r="J18" s="8"/>
      <c r="K18" s="8"/>
    </row>
    <row r="19" spans="1:11" x14ac:dyDescent="0.25">
      <c r="A19" s="8"/>
      <c r="B19" s="50"/>
      <c r="C19" s="7"/>
      <c r="D19" s="7"/>
      <c r="E19" s="7"/>
      <c r="F19" s="7"/>
      <c r="G19" s="7"/>
      <c r="H19" s="7"/>
      <c r="I19" s="20"/>
      <c r="J19" s="8"/>
      <c r="K19" s="8"/>
    </row>
    <row r="20" spans="1:11" x14ac:dyDescent="0.25">
      <c r="A20" s="8"/>
      <c r="B20" s="50"/>
      <c r="C20" s="7"/>
      <c r="D20" s="7"/>
      <c r="E20" s="7"/>
      <c r="F20" s="7"/>
      <c r="G20" s="7"/>
      <c r="H20" s="7"/>
      <c r="I20" s="20"/>
      <c r="J20" s="8"/>
      <c r="K20" s="8"/>
    </row>
    <row r="21" spans="1:11" x14ac:dyDescent="0.25">
      <c r="A21" s="8"/>
      <c r="B21" s="50"/>
      <c r="C21" s="7"/>
      <c r="D21" s="7"/>
      <c r="E21" s="7"/>
      <c r="F21" s="7"/>
      <c r="G21" s="7"/>
      <c r="H21" s="7"/>
      <c r="I21" s="20"/>
      <c r="J21" s="8"/>
      <c r="K21" s="8"/>
    </row>
    <row r="22" spans="1:11" x14ac:dyDescent="0.25">
      <c r="A22" s="8"/>
      <c r="B22" s="50"/>
      <c r="C22" s="7"/>
      <c r="D22" s="7"/>
      <c r="E22" s="7"/>
      <c r="F22" s="7"/>
      <c r="G22" s="7"/>
      <c r="H22" s="7"/>
      <c r="I22" s="20"/>
      <c r="J22" s="8"/>
      <c r="K22" s="8"/>
    </row>
    <row r="23" spans="1:11" x14ac:dyDescent="0.25">
      <c r="A23" s="8"/>
      <c r="B23" s="50"/>
      <c r="C23" s="7"/>
      <c r="D23" s="7"/>
      <c r="E23" s="7"/>
      <c r="F23" s="7"/>
      <c r="G23" s="7"/>
      <c r="H23" s="7"/>
      <c r="I23" s="20"/>
      <c r="J23" s="8"/>
      <c r="K23" s="8"/>
    </row>
    <row r="24" spans="1:11" x14ac:dyDescent="0.25">
      <c r="A24" s="8"/>
      <c r="B24" s="50"/>
      <c r="C24" s="91"/>
      <c r="D24" s="91"/>
      <c r="E24" s="91"/>
      <c r="F24" s="91"/>
      <c r="G24" s="91"/>
      <c r="H24" s="91"/>
      <c r="I24" s="20"/>
      <c r="J24" s="8"/>
      <c r="K24" s="8"/>
    </row>
    <row r="25" spans="1:11" ht="33.75" customHeight="1" x14ac:dyDescent="0.25">
      <c r="A25" s="8"/>
      <c r="B25" s="50"/>
      <c r="C25" s="91"/>
      <c r="D25" s="91"/>
      <c r="E25" s="91"/>
      <c r="F25" s="91"/>
      <c r="G25" s="91"/>
      <c r="H25" s="91"/>
      <c r="I25" s="20"/>
      <c r="J25" s="8"/>
      <c r="K25" s="8"/>
    </row>
    <row r="26" spans="1:11" ht="15.75" thickBot="1" x14ac:dyDescent="0.3">
      <c r="A26" s="8"/>
      <c r="B26" s="21"/>
      <c r="C26" s="22"/>
      <c r="D26" s="22"/>
      <c r="E26" s="22"/>
      <c r="F26" s="22"/>
      <c r="G26" s="22"/>
      <c r="H26" s="22"/>
      <c r="I26" s="23"/>
      <c r="J26" s="8"/>
      <c r="K26" s="8"/>
    </row>
    <row r="27" spans="1:11" ht="26.25" customHeight="1" x14ac:dyDescent="0.3">
      <c r="A27" s="8"/>
      <c r="B27" s="24" t="s">
        <v>20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.75" x14ac:dyDescent="0.25">
      <c r="A28" s="8"/>
      <c r="B28" s="25" t="s">
        <v>26</v>
      </c>
      <c r="C28" s="104"/>
      <c r="D28" s="105"/>
      <c r="E28" s="106"/>
      <c r="F28" s="8"/>
      <c r="G28" s="8"/>
      <c r="H28" s="8"/>
      <c r="I28" s="8"/>
      <c r="J28" s="8"/>
      <c r="K28" s="8"/>
    </row>
    <row r="29" spans="1:11" ht="1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.75" x14ac:dyDescent="0.25">
      <c r="A30" s="8"/>
      <c r="B30" s="107" t="s">
        <v>21</v>
      </c>
      <c r="C30" s="108"/>
      <c r="D30" s="108"/>
      <c r="E30" s="109"/>
      <c r="F30" s="8"/>
      <c r="G30" s="8"/>
      <c r="H30" s="8"/>
      <c r="I30" s="8"/>
      <c r="J30" s="8"/>
      <c r="K30" s="8"/>
    </row>
    <row r="31" spans="1:11" ht="75.75" customHeight="1" x14ac:dyDescent="0.25">
      <c r="A31" s="8"/>
      <c r="B31" s="110"/>
      <c r="C31" s="110"/>
      <c r="D31" s="110"/>
      <c r="E31" s="110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111" t="s">
        <v>22</v>
      </c>
      <c r="C33" s="112"/>
      <c r="D33" s="112"/>
      <c r="E33" s="112"/>
      <c r="F33" s="112"/>
      <c r="G33" s="112"/>
      <c r="H33" s="113"/>
      <c r="I33" s="8"/>
      <c r="J33" s="8"/>
      <c r="K33" s="8"/>
    </row>
    <row r="34" spans="1:11" ht="124.5" customHeight="1" x14ac:dyDescent="0.25">
      <c r="A34" s="8"/>
      <c r="B34" s="110"/>
      <c r="C34" s="114"/>
      <c r="D34" s="114"/>
      <c r="E34" s="114"/>
      <c r="F34" s="114"/>
      <c r="G34" s="114"/>
      <c r="H34" s="114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.75" x14ac:dyDescent="0.25">
      <c r="A36" s="8"/>
      <c r="B36" s="26" t="s">
        <v>545</v>
      </c>
      <c r="C36" s="51"/>
      <c r="D36" s="8"/>
      <c r="E36" s="8"/>
      <c r="F36" s="8"/>
      <c r="G36" s="8"/>
      <c r="H36" s="8"/>
      <c r="I36" s="8"/>
      <c r="J36" s="8"/>
      <c r="K36" s="8"/>
    </row>
    <row r="37" spans="1:11" ht="15.75" thickBo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1" x14ac:dyDescent="0.35">
      <c r="A38" s="8"/>
      <c r="B38" s="17" t="s">
        <v>24</v>
      </c>
      <c r="C38" s="62" t="str">
        <f>IF(Checkboxes!$C$2=1,"Please Notify Local VA Point of Contact of Veteran Death",IF(Checkboxes!$C$3=1,"Please Notify Local VA Point of Contact of Veteran Death",""))</f>
        <v/>
      </c>
      <c r="D38" s="62"/>
      <c r="E38" s="62"/>
      <c r="F38" s="62"/>
      <c r="G38" s="62"/>
      <c r="H38" s="62"/>
      <c r="I38" s="62"/>
      <c r="J38" s="62"/>
      <c r="K38" s="19"/>
    </row>
    <row r="39" spans="1:11" s="27" customFormat="1" ht="37.5" customHeight="1" x14ac:dyDescent="0.25">
      <c r="B39" s="28" t="s">
        <v>517</v>
      </c>
      <c r="C39" s="52"/>
      <c r="D39" s="29"/>
      <c r="E39" s="30"/>
      <c r="F39" s="30"/>
      <c r="G39" s="30"/>
      <c r="H39" s="30"/>
      <c r="I39" s="30"/>
      <c r="J39" s="30"/>
      <c r="K39" s="31"/>
    </row>
    <row r="40" spans="1:11" s="27" customFormat="1" ht="37.5" customHeight="1" x14ac:dyDescent="0.25">
      <c r="B40" s="28" t="s">
        <v>518</v>
      </c>
      <c r="C40" s="53"/>
      <c r="D40" s="29"/>
      <c r="E40" s="102" t="s">
        <v>32</v>
      </c>
      <c r="F40" s="102"/>
      <c r="G40" s="102"/>
      <c r="H40" s="102"/>
      <c r="I40" s="56"/>
      <c r="J40" s="30"/>
      <c r="K40" s="31"/>
    </row>
    <row r="41" spans="1:11" s="27" customFormat="1" ht="37.5" customHeight="1" x14ac:dyDescent="0.25">
      <c r="B41" s="28" t="s">
        <v>519</v>
      </c>
      <c r="C41" s="53"/>
      <c r="D41" s="29"/>
      <c r="E41" s="103" t="s">
        <v>32</v>
      </c>
      <c r="F41" s="103"/>
      <c r="G41" s="103"/>
      <c r="H41" s="103"/>
      <c r="I41" s="57"/>
      <c r="J41" s="30"/>
      <c r="K41" s="31"/>
    </row>
    <row r="42" spans="1:11" s="27" customFormat="1" ht="64.5" customHeight="1" x14ac:dyDescent="0.25">
      <c r="B42" s="28" t="s">
        <v>520</v>
      </c>
      <c r="C42" s="53"/>
      <c r="D42" s="29"/>
      <c r="E42" s="32" t="s">
        <v>35</v>
      </c>
      <c r="F42" s="56"/>
      <c r="G42" s="33"/>
      <c r="H42" s="32" t="s">
        <v>37</v>
      </c>
      <c r="I42" s="57"/>
      <c r="J42" s="30"/>
      <c r="K42" s="31"/>
    </row>
    <row r="43" spans="1:11" s="27" customFormat="1" ht="37.5" customHeight="1" x14ac:dyDescent="0.25">
      <c r="B43" s="28" t="s">
        <v>521</v>
      </c>
      <c r="C43" s="53"/>
      <c r="D43" s="29"/>
      <c r="E43" s="32" t="s">
        <v>30</v>
      </c>
      <c r="F43" s="55"/>
      <c r="G43" s="34"/>
      <c r="H43" s="32" t="s">
        <v>31</v>
      </c>
      <c r="I43" s="56"/>
      <c r="J43" s="30"/>
      <c r="K43" s="31"/>
    </row>
    <row r="44" spans="1:11" s="27" customFormat="1" ht="37.5" customHeight="1" x14ac:dyDescent="0.25">
      <c r="B44" s="28" t="s">
        <v>522</v>
      </c>
      <c r="C44" s="53"/>
      <c r="D44" s="29"/>
      <c r="E44" s="32" t="s">
        <v>33</v>
      </c>
      <c r="F44" s="54"/>
      <c r="G44" s="30"/>
      <c r="H44" s="32" t="s">
        <v>34</v>
      </c>
      <c r="I44" s="57"/>
      <c r="J44" s="30"/>
      <c r="K44" s="31"/>
    </row>
    <row r="45" spans="1:11" s="27" customFormat="1" ht="37.5" customHeight="1" x14ac:dyDescent="0.25">
      <c r="B45" s="28" t="s">
        <v>523</v>
      </c>
      <c r="C45" s="53"/>
      <c r="D45" s="29"/>
      <c r="E45" s="32" t="s">
        <v>33</v>
      </c>
      <c r="F45" s="54"/>
      <c r="G45" s="30"/>
      <c r="H45" s="32" t="s">
        <v>34</v>
      </c>
      <c r="I45" s="57"/>
      <c r="J45" s="30"/>
      <c r="K45" s="31"/>
    </row>
    <row r="46" spans="1:11" s="27" customFormat="1" ht="37.5" customHeight="1" x14ac:dyDescent="0.25">
      <c r="B46" s="28" t="s">
        <v>550</v>
      </c>
      <c r="C46" s="53"/>
      <c r="D46" s="29"/>
      <c r="E46" s="32" t="s">
        <v>38</v>
      </c>
      <c r="F46" s="86"/>
      <c r="G46" s="87"/>
      <c r="H46" s="87"/>
      <c r="I46" s="87"/>
      <c r="J46" s="87"/>
      <c r="K46" s="35"/>
    </row>
    <row r="47" spans="1:11" s="27" customFormat="1" ht="37.5" customHeight="1" x14ac:dyDescent="0.25">
      <c r="B47" s="28" t="s">
        <v>524</v>
      </c>
      <c r="C47" s="52"/>
      <c r="D47" s="29"/>
      <c r="E47" s="36" t="s">
        <v>36</v>
      </c>
      <c r="F47" s="86"/>
      <c r="G47" s="87"/>
      <c r="H47" s="87"/>
      <c r="I47" s="87"/>
      <c r="J47" s="87"/>
      <c r="K47" s="35"/>
    </row>
    <row r="48" spans="1:11" ht="18.75" customHeight="1" thickBot="1" x14ac:dyDescent="0.3">
      <c r="A48" s="8"/>
      <c r="B48" s="21"/>
      <c r="C48" s="37"/>
      <c r="D48" s="22"/>
      <c r="E48" s="22"/>
      <c r="F48" s="22"/>
      <c r="G48" s="22"/>
      <c r="H48" s="22"/>
      <c r="I48" s="22"/>
      <c r="J48" s="22"/>
      <c r="K48" s="23"/>
    </row>
    <row r="49" spans="1:12" ht="22.5" customHeight="1" thickBot="1" x14ac:dyDescent="0.3">
      <c r="A49" s="8"/>
      <c r="B49" s="7"/>
      <c r="C49" s="38"/>
      <c r="D49" s="7"/>
      <c r="E49" s="7"/>
      <c r="F49" s="7"/>
      <c r="G49" s="7"/>
      <c r="H49" s="7"/>
      <c r="I49" s="7"/>
      <c r="J49" s="7"/>
      <c r="K49" s="7"/>
    </row>
    <row r="50" spans="1:12" ht="21" x14ac:dyDescent="0.35">
      <c r="A50" s="8"/>
      <c r="B50" s="17" t="s">
        <v>39</v>
      </c>
      <c r="C50" s="62" t="str">
        <f>IF(Checkboxes!$C$2=1,"Please Notify Local VA Point of Contact of Veteran Death",IF(Checkboxes!$C$3=1,"Please Notify Local VA Point of Contact of Veteran Death",""))</f>
        <v/>
      </c>
      <c r="D50" s="62"/>
      <c r="E50" s="62"/>
      <c r="F50" s="62"/>
      <c r="G50" s="62"/>
      <c r="H50" s="62"/>
      <c r="I50" s="62"/>
      <c r="J50" s="62"/>
      <c r="K50" s="19"/>
    </row>
    <row r="51" spans="1:12" s="27" customFormat="1" ht="28.5" customHeight="1" x14ac:dyDescent="0.25">
      <c r="B51" s="28" t="s">
        <v>525</v>
      </c>
      <c r="C51" s="52"/>
      <c r="D51" s="29"/>
      <c r="E51" s="39" t="s">
        <v>40</v>
      </c>
      <c r="F51" s="58"/>
      <c r="G51" s="29"/>
      <c r="H51" s="29"/>
      <c r="I51" s="29"/>
      <c r="J51" s="29"/>
      <c r="K51" s="31"/>
    </row>
    <row r="52" spans="1:12" s="27" customFormat="1" ht="28.5" customHeight="1" x14ac:dyDescent="0.25">
      <c r="B52" s="28" t="s">
        <v>526</v>
      </c>
      <c r="C52" s="52"/>
      <c r="D52" s="29"/>
      <c r="E52" s="39" t="s">
        <v>40</v>
      </c>
      <c r="F52" s="58"/>
      <c r="G52" s="29"/>
      <c r="H52" s="29"/>
      <c r="I52" s="29"/>
      <c r="J52" s="29"/>
      <c r="K52" s="31"/>
    </row>
    <row r="53" spans="1:12" s="27" customFormat="1" ht="28.5" customHeight="1" x14ac:dyDescent="0.25">
      <c r="B53" s="28" t="s">
        <v>527</v>
      </c>
      <c r="C53" s="52"/>
      <c r="D53" s="29"/>
      <c r="E53" s="39" t="s">
        <v>36</v>
      </c>
      <c r="F53" s="81"/>
      <c r="G53" s="82"/>
      <c r="H53" s="82"/>
      <c r="I53" s="82"/>
      <c r="J53" s="82"/>
      <c r="K53" s="35"/>
    </row>
    <row r="54" spans="1:12" ht="15.75" thickBot="1" x14ac:dyDescent="0.3">
      <c r="A54" s="8"/>
      <c r="B54" s="21"/>
      <c r="C54" s="37"/>
      <c r="D54" s="22"/>
      <c r="E54" s="22"/>
      <c r="F54" s="22"/>
      <c r="G54" s="22"/>
      <c r="H54" s="22"/>
      <c r="I54" s="22"/>
      <c r="J54" s="22"/>
      <c r="K54" s="23"/>
    </row>
    <row r="55" spans="1:12" ht="20.25" customHeight="1" thickBot="1" x14ac:dyDescent="0.3">
      <c r="A55" s="8"/>
      <c r="B55" s="7"/>
      <c r="C55" s="38"/>
      <c r="D55" s="7"/>
      <c r="E55" s="7"/>
      <c r="F55" s="7"/>
      <c r="G55" s="7"/>
      <c r="H55" s="7"/>
      <c r="I55" s="7"/>
      <c r="J55" s="7"/>
      <c r="K55" s="7"/>
    </row>
    <row r="56" spans="1:12" ht="38.25" thickBot="1" x14ac:dyDescent="0.35">
      <c r="B56" s="41" t="s">
        <v>41</v>
      </c>
      <c r="C56" s="77"/>
      <c r="D56" s="77"/>
      <c r="E56" s="77"/>
      <c r="F56" s="78"/>
      <c r="G56" s="8"/>
      <c r="H56" s="8"/>
      <c r="I56" s="8"/>
      <c r="J56" s="8"/>
      <c r="K56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2" ht="23.25" x14ac:dyDescent="0.35">
      <c r="A60" s="8"/>
      <c r="B60" s="83" t="s">
        <v>42</v>
      </c>
      <c r="C60" s="84"/>
      <c r="D60" s="84"/>
      <c r="E60" s="84"/>
      <c r="F60" s="84"/>
      <c r="G60" s="84"/>
      <c r="H60" s="85"/>
      <c r="I60" s="85"/>
      <c r="J60" s="85"/>
      <c r="K60" s="85"/>
      <c r="L60" s="85"/>
    </row>
    <row r="61" spans="1:1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2" ht="18.75" x14ac:dyDescent="0.3">
      <c r="A62" s="8"/>
      <c r="B62" s="79" t="s">
        <v>528</v>
      </c>
      <c r="C62" s="80"/>
      <c r="D62" s="80"/>
      <c r="E62" s="80"/>
      <c r="F62" s="80"/>
      <c r="G62" s="80"/>
      <c r="H62" s="8"/>
      <c r="I62" s="8"/>
      <c r="J62" s="8"/>
      <c r="K62" s="8"/>
    </row>
    <row r="63" spans="1:1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2" s="42" customFormat="1" ht="26.25" customHeight="1" x14ac:dyDescent="0.25">
      <c r="B64" s="43" t="s">
        <v>46</v>
      </c>
      <c r="C64" s="59"/>
      <c r="E64" s="44" t="s">
        <v>47</v>
      </c>
      <c r="F64" s="65"/>
      <c r="G64" s="65"/>
      <c r="H64" s="65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37.5" customHeight="1" x14ac:dyDescent="0.25">
      <c r="A66" s="8"/>
      <c r="B66" s="26" t="s">
        <v>49</v>
      </c>
      <c r="C66" s="66" t="s">
        <v>50</v>
      </c>
      <c r="D66" s="66"/>
      <c r="E66" s="45" t="s">
        <v>54</v>
      </c>
      <c r="F66" s="46" t="s">
        <v>45</v>
      </c>
      <c r="G66" s="68" t="s">
        <v>53</v>
      </c>
      <c r="H66" s="69"/>
      <c r="I66" s="69"/>
      <c r="J66" s="69"/>
      <c r="K66" s="69"/>
    </row>
    <row r="67" spans="1:11" ht="41.25" customHeight="1" x14ac:dyDescent="0.25">
      <c r="A67" s="8"/>
      <c r="B67" s="47" t="s">
        <v>44</v>
      </c>
      <c r="C67" s="67"/>
      <c r="D67" s="67"/>
      <c r="E67" s="60"/>
      <c r="F67" s="60"/>
      <c r="G67" s="70"/>
      <c r="H67" s="70"/>
      <c r="I67" s="70"/>
      <c r="J67" s="71"/>
      <c r="K67" s="71"/>
    </row>
    <row r="68" spans="1:11" ht="41.25" customHeight="1" x14ac:dyDescent="0.25">
      <c r="A68" s="8"/>
      <c r="B68" s="47" t="s">
        <v>48</v>
      </c>
      <c r="C68" s="72"/>
      <c r="D68" s="73"/>
      <c r="E68" s="60"/>
      <c r="F68" s="60"/>
      <c r="G68" s="74"/>
      <c r="H68" s="75"/>
      <c r="I68" s="75"/>
      <c r="J68" s="75"/>
      <c r="K68" s="76"/>
    </row>
    <row r="69" spans="1:1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s="27" customFormat="1" ht="24" customHeight="1" x14ac:dyDescent="0.25">
      <c r="B70" s="48" t="s">
        <v>43</v>
      </c>
      <c r="C70" s="63"/>
      <c r="D70" s="64"/>
      <c r="E70" s="64"/>
    </row>
    <row r="71" spans="1:1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s="27" customFormat="1" ht="20.25" customHeight="1" x14ac:dyDescent="0.25">
      <c r="B72" s="48" t="s">
        <v>677</v>
      </c>
      <c r="C72" s="61"/>
      <c r="D72" s="61"/>
      <c r="E72" s="61"/>
    </row>
    <row r="73" spans="1:1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idden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idden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idden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idden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idden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idden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hidden="1" x14ac:dyDescent="0.25"/>
    <row r="82" hidden="1" x14ac:dyDescent="0.25"/>
    <row r="83" hidden="1" x14ac:dyDescent="0.25"/>
    <row r="84" s="49" customFormat="1" hidden="1" x14ac:dyDescent="0.25"/>
    <row r="85" hidden="1" x14ac:dyDescent="0.25"/>
    <row r="86" hidden="1" x14ac:dyDescent="0.25"/>
  </sheetData>
  <sheetProtection password="DB6B" sheet="1" objects="1" scenarios="1"/>
  <protectedRanges>
    <protectedRange sqref="J30 C64 F64 C70 C67:K68" name="Range4"/>
    <protectedRange sqref="J30 I40:I45 F42:F47 F51:J53 C56" name="Range3"/>
    <protectedRange sqref="C39:C47 C51:C53" name="Range2"/>
    <protectedRange sqref="C4:F9 C12 C24 C28 B31 B34 B15:B25" name="Range1"/>
    <protectedRange sqref="C36" name="Range5"/>
  </protectedRanges>
  <mergeCells count="32">
    <mergeCell ref="F47:J47"/>
    <mergeCell ref="C12:E12"/>
    <mergeCell ref="C24:H25"/>
    <mergeCell ref="C4:F4"/>
    <mergeCell ref="C5:F5"/>
    <mergeCell ref="C6:F6"/>
    <mergeCell ref="C7:F7"/>
    <mergeCell ref="C8:F8"/>
    <mergeCell ref="C9:F9"/>
    <mergeCell ref="E40:H40"/>
    <mergeCell ref="E41:H41"/>
    <mergeCell ref="C28:E28"/>
    <mergeCell ref="B30:E30"/>
    <mergeCell ref="B31:E31"/>
    <mergeCell ref="B33:H33"/>
    <mergeCell ref="B34:H34"/>
    <mergeCell ref="C72:E72"/>
    <mergeCell ref="C50:J50"/>
    <mergeCell ref="C38:J38"/>
    <mergeCell ref="C70:E70"/>
    <mergeCell ref="F64:H64"/>
    <mergeCell ref="C66:D66"/>
    <mergeCell ref="C67:D67"/>
    <mergeCell ref="G66:K66"/>
    <mergeCell ref="G67:K67"/>
    <mergeCell ref="C68:D68"/>
    <mergeCell ref="G68:K68"/>
    <mergeCell ref="C56:F56"/>
    <mergeCell ref="B62:G62"/>
    <mergeCell ref="F53:J53"/>
    <mergeCell ref="B60:L60"/>
    <mergeCell ref="F46:J46"/>
  </mergeCells>
  <conditionalFormatting sqref="C39:C47">
    <cfRule type="expression" dxfId="14" priority="16">
      <formula>C39="Yes"</formula>
    </cfRule>
  </conditionalFormatting>
  <conditionalFormatting sqref="F43 I43">
    <cfRule type="expression" dxfId="13" priority="10">
      <formula>$C$43="Yes"</formula>
    </cfRule>
    <cfRule type="expression" dxfId="12" priority="15">
      <formula>$C$43="Yes"</formula>
    </cfRule>
  </conditionalFormatting>
  <conditionalFormatting sqref="I40">
    <cfRule type="expression" dxfId="11" priority="13">
      <formula>$C$40="Yes"</formula>
    </cfRule>
  </conditionalFormatting>
  <conditionalFormatting sqref="I41">
    <cfRule type="expression" dxfId="10" priority="12">
      <formula>$C$41="Yes"</formula>
    </cfRule>
  </conditionalFormatting>
  <conditionalFormatting sqref="F42 I42">
    <cfRule type="expression" dxfId="9" priority="11">
      <formula>$C$42="Yes"</formula>
    </cfRule>
  </conditionalFormatting>
  <conditionalFormatting sqref="F44 I44">
    <cfRule type="expression" dxfId="8" priority="9">
      <formula>$C$44="Yes"</formula>
    </cfRule>
  </conditionalFormatting>
  <conditionalFormatting sqref="F45 I45">
    <cfRule type="expression" dxfId="7" priority="8">
      <formula>$C$45="Yes"</formula>
    </cfRule>
  </conditionalFormatting>
  <conditionalFormatting sqref="F46 K46">
    <cfRule type="expression" dxfId="6" priority="7">
      <formula>$C$46="Yes"</formula>
    </cfRule>
  </conditionalFormatting>
  <conditionalFormatting sqref="F47 K47">
    <cfRule type="expression" dxfId="5" priority="6">
      <formula>$C$47="Yes"</formula>
    </cfRule>
  </conditionalFormatting>
  <conditionalFormatting sqref="C51:C53">
    <cfRule type="expression" dxfId="4" priority="5">
      <formula>C51="Yes"</formula>
    </cfRule>
  </conditionalFormatting>
  <conditionalFormatting sqref="F51">
    <cfRule type="expression" dxfId="3" priority="3">
      <formula>$C$51="Yes"</formula>
    </cfRule>
  </conditionalFormatting>
  <conditionalFormatting sqref="F52">
    <cfRule type="expression" dxfId="2" priority="2">
      <formula>$C$52="Yes"</formula>
    </cfRule>
  </conditionalFormatting>
  <conditionalFormatting sqref="F53 K53">
    <cfRule type="expression" dxfId="1" priority="1">
      <formula>$C$53="Yes"</formula>
    </cfRule>
  </conditionalFormatting>
  <dataValidations count="7">
    <dataValidation allowBlank="1" showErrorMessage="1" sqref="C12 C6:C9"/>
    <dataValidation type="date" operator="greaterThan" allowBlank="1" showErrorMessage="1" sqref="C28:E28">
      <formula1>C9</formula1>
    </dataValidation>
    <dataValidation type="list" allowBlank="1" showInputMessage="1" showErrorMessage="1" sqref="C39:C47 I40:I45 F42 C51:C53 C64 C67:D68 C36 C72:E72">
      <formula1>yesno</formula1>
    </dataValidation>
    <dataValidation type="date" operator="greaterThanOrEqual" allowBlank="1" showInputMessage="1" showErrorMessage="1" sqref="F51:F52">
      <formula1>41730</formula1>
    </dataValidation>
    <dataValidation type="list" allowBlank="1" showInputMessage="1" showErrorMessage="1" sqref="C4:F4">
      <formula1>gname</formula1>
    </dataValidation>
    <dataValidation type="list" allowBlank="1" showInputMessage="1" showErrorMessage="1" sqref="C5:F5">
      <formula1>number</formula1>
    </dataValidation>
    <dataValidation type="list" allowBlank="1" showInputMessage="1" showErrorMessage="1" sqref="F67:F68">
      <formula1>result2</formula1>
    </dataValidation>
  </dataValidations>
  <pageMargins left="0.25" right="0.25" top="0.5" bottom="0.5" header="0.3" footer="0.3"/>
  <pageSetup scale="81" fitToHeight="0" orientation="landscape" r:id="rId1"/>
  <headerFooter>
    <oddFooter>&amp;L&amp;8SSVF Critical Incident Form
Last Revised:  7/24/2014&amp;R&amp;9&amp;P</oddFooter>
  </headerFooter>
  <rowBreaks count="3" manualBreakCount="3">
    <brk id="32" max="16383" man="1"/>
    <brk id="48" max="16383" man="1"/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14</xdr:row>
                    <xdr:rowOff>9525</xdr:rowOff>
                  </from>
                  <to>
                    <xdr:col>1</xdr:col>
                    <xdr:colOff>2647950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16</xdr:row>
                    <xdr:rowOff>9525</xdr:rowOff>
                  </from>
                  <to>
                    <xdr:col>1</xdr:col>
                    <xdr:colOff>2647950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18</xdr:row>
                    <xdr:rowOff>9525</xdr:rowOff>
                  </from>
                  <to>
                    <xdr:col>1</xdr:col>
                    <xdr:colOff>2647950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19</xdr:row>
                    <xdr:rowOff>9525</xdr:rowOff>
                  </from>
                  <to>
                    <xdr:col>1</xdr:col>
                    <xdr:colOff>2647950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2</xdr:col>
                    <xdr:colOff>523875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2647950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23</xdr:row>
                    <xdr:rowOff>9525</xdr:rowOff>
                  </from>
                  <to>
                    <xdr:col>1</xdr:col>
                    <xdr:colOff>2647950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17</xdr:row>
                    <xdr:rowOff>9525</xdr:rowOff>
                  </from>
                  <to>
                    <xdr:col>1</xdr:col>
                    <xdr:colOff>2647950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15</xdr:row>
                    <xdr:rowOff>9525</xdr:rowOff>
                  </from>
                  <to>
                    <xdr:col>1</xdr:col>
                    <xdr:colOff>2647950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 altText="Death (Suicide, Homicide, Unexpected)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4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0C3A1AA0-3317-4D13-9448-284DE472558B}">
            <xm:f>Checkboxes!$B$11=TRUE</xm:f>
            <x14:dxf>
              <fill>
                <patternFill>
                  <bgColor rgb="FFFFFFCC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C24:H25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" sqref="C3"/>
    </sheetView>
  </sheetViews>
  <sheetFormatPr defaultRowHeight="15" x14ac:dyDescent="0.25"/>
  <cols>
    <col min="1" max="1" width="17.5703125" customWidth="1"/>
    <col min="2" max="2" width="14.140625" customWidth="1"/>
    <col min="3" max="3" width="17" style="1" customWidth="1"/>
  </cols>
  <sheetData>
    <row r="1" spans="1:3" x14ac:dyDescent="0.25">
      <c r="A1" t="s">
        <v>9</v>
      </c>
      <c r="B1" t="s">
        <v>10</v>
      </c>
      <c r="C1" s="1" t="s">
        <v>529</v>
      </c>
    </row>
    <row r="2" spans="1:3" x14ac:dyDescent="0.25">
      <c r="A2" t="s">
        <v>544</v>
      </c>
      <c r="B2" t="b">
        <v>0</v>
      </c>
      <c r="C2" s="1">
        <f>IF(B2=TRUE,1,0)</f>
        <v>0</v>
      </c>
    </row>
    <row r="3" spans="1:3" x14ac:dyDescent="0.25">
      <c r="A3" t="s">
        <v>11</v>
      </c>
      <c r="B3" t="b">
        <v>0</v>
      </c>
      <c r="C3" s="1">
        <f>IF(B3=TRUE,1,0)</f>
        <v>0</v>
      </c>
    </row>
    <row r="4" spans="1:3" x14ac:dyDescent="0.25">
      <c r="A4" t="s">
        <v>538</v>
      </c>
      <c r="B4" t="b">
        <v>0</v>
      </c>
      <c r="C4" s="1">
        <f>IF(B4=TRUE,1,0)</f>
        <v>0</v>
      </c>
    </row>
    <row r="5" spans="1:3" x14ac:dyDescent="0.25">
      <c r="A5" t="s">
        <v>12</v>
      </c>
      <c r="B5" t="b">
        <v>0</v>
      </c>
      <c r="C5" s="1">
        <f t="shared" ref="C5:C11" si="0">IF(B5=TRUE,1,0)</f>
        <v>0</v>
      </c>
    </row>
    <row r="6" spans="1:3" x14ac:dyDescent="0.25">
      <c r="A6" t="s">
        <v>13</v>
      </c>
      <c r="B6" t="b">
        <v>0</v>
      </c>
      <c r="C6" s="1">
        <f t="shared" si="0"/>
        <v>0</v>
      </c>
    </row>
    <row r="7" spans="1:3" x14ac:dyDescent="0.25">
      <c r="A7" t="s">
        <v>14</v>
      </c>
      <c r="B7" t="b">
        <v>0</v>
      </c>
      <c r="C7" s="1">
        <f t="shared" si="0"/>
        <v>0</v>
      </c>
    </row>
    <row r="8" spans="1:3" x14ac:dyDescent="0.25">
      <c r="A8" t="s">
        <v>15</v>
      </c>
      <c r="B8" t="b">
        <v>0</v>
      </c>
      <c r="C8" s="1">
        <f t="shared" si="0"/>
        <v>0</v>
      </c>
    </row>
    <row r="9" spans="1:3" x14ac:dyDescent="0.25">
      <c r="A9" t="s">
        <v>16</v>
      </c>
      <c r="B9" t="b">
        <v>0</v>
      </c>
      <c r="C9" s="1">
        <f t="shared" si="0"/>
        <v>0</v>
      </c>
    </row>
    <row r="10" spans="1:3" x14ac:dyDescent="0.25">
      <c r="A10" t="s">
        <v>549</v>
      </c>
      <c r="B10" t="b">
        <v>0</v>
      </c>
      <c r="C10" s="1">
        <f t="shared" si="0"/>
        <v>0</v>
      </c>
    </row>
    <row r="11" spans="1:3" x14ac:dyDescent="0.25">
      <c r="A11" t="s">
        <v>17</v>
      </c>
      <c r="B11" t="b">
        <v>0</v>
      </c>
      <c r="C11" s="1">
        <f t="shared" si="0"/>
        <v>0</v>
      </c>
    </row>
    <row r="12" spans="1:3" x14ac:dyDescent="0.25">
      <c r="A12" t="s">
        <v>23</v>
      </c>
      <c r="B12" s="1">
        <f>CI_Report!$C$24</f>
        <v>0</v>
      </c>
      <c r="C12" s="1">
        <f>SUM(C1:C11)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topLeftCell="A2" workbookViewId="0">
      <selection activeCell="A327" sqref="A327"/>
    </sheetView>
  </sheetViews>
  <sheetFormatPr defaultRowHeight="15" x14ac:dyDescent="0.25"/>
  <cols>
    <col min="1" max="1" width="74.5703125" bestFit="1" customWidth="1"/>
    <col min="2" max="2" width="19.42578125" customWidth="1"/>
    <col min="3" max="3" width="13.42578125" customWidth="1"/>
    <col min="4" max="4" width="25.85546875" bestFit="1" customWidth="1"/>
  </cols>
  <sheetData>
    <row r="1" spans="1:4" x14ac:dyDescent="0.25">
      <c r="A1" t="s">
        <v>7</v>
      </c>
      <c r="B1" t="s">
        <v>8</v>
      </c>
      <c r="C1" t="s">
        <v>27</v>
      </c>
      <c r="D1" t="s">
        <v>51</v>
      </c>
    </row>
    <row r="2" spans="1:4" x14ac:dyDescent="0.25">
      <c r="A2" t="s">
        <v>303</v>
      </c>
      <c r="B2" t="s">
        <v>55</v>
      </c>
      <c r="C2" t="s">
        <v>28</v>
      </c>
      <c r="D2" t="s">
        <v>676</v>
      </c>
    </row>
    <row r="3" spans="1:4" x14ac:dyDescent="0.25">
      <c r="A3" t="s">
        <v>304</v>
      </c>
      <c r="B3" t="s">
        <v>56</v>
      </c>
      <c r="C3" t="s">
        <v>29</v>
      </c>
      <c r="D3" t="s">
        <v>52</v>
      </c>
    </row>
    <row r="4" spans="1:4" x14ac:dyDescent="0.25">
      <c r="A4" t="s">
        <v>305</v>
      </c>
      <c r="B4" t="s">
        <v>57</v>
      </c>
      <c r="D4" t="s">
        <v>543</v>
      </c>
    </row>
    <row r="5" spans="1:4" x14ac:dyDescent="0.25">
      <c r="A5" t="s">
        <v>726</v>
      </c>
      <c r="B5" t="s">
        <v>58</v>
      </c>
    </row>
    <row r="6" spans="1:4" x14ac:dyDescent="0.25">
      <c r="A6" t="s">
        <v>306</v>
      </c>
      <c r="B6" t="s">
        <v>59</v>
      </c>
    </row>
    <row r="7" spans="1:4" x14ac:dyDescent="0.25">
      <c r="A7" t="s">
        <v>307</v>
      </c>
      <c r="B7" t="s">
        <v>60</v>
      </c>
    </row>
    <row r="8" spans="1:4" x14ac:dyDescent="0.25">
      <c r="A8" t="s">
        <v>615</v>
      </c>
      <c r="B8" t="s">
        <v>61</v>
      </c>
    </row>
    <row r="9" spans="1:4" x14ac:dyDescent="0.25">
      <c r="A9" t="s">
        <v>727</v>
      </c>
      <c r="B9" t="s">
        <v>62</v>
      </c>
    </row>
    <row r="10" spans="1:4" x14ac:dyDescent="0.25">
      <c r="A10" t="s">
        <v>308</v>
      </c>
      <c r="B10" t="s">
        <v>63</v>
      </c>
    </row>
    <row r="11" spans="1:4" x14ac:dyDescent="0.25">
      <c r="A11" t="s">
        <v>309</v>
      </c>
      <c r="B11" t="s">
        <v>64</v>
      </c>
    </row>
    <row r="12" spans="1:4" x14ac:dyDescent="0.25">
      <c r="A12" t="s">
        <v>310</v>
      </c>
      <c r="B12" t="s">
        <v>65</v>
      </c>
    </row>
    <row r="13" spans="1:4" x14ac:dyDescent="0.25">
      <c r="A13" t="s">
        <v>311</v>
      </c>
      <c r="B13" t="s">
        <v>66</v>
      </c>
    </row>
    <row r="14" spans="1:4" x14ac:dyDescent="0.25">
      <c r="A14" t="s">
        <v>728</v>
      </c>
      <c r="B14" t="s">
        <v>67</v>
      </c>
    </row>
    <row r="15" spans="1:4" x14ac:dyDescent="0.25">
      <c r="A15" t="s">
        <v>729</v>
      </c>
      <c r="B15" t="s">
        <v>68</v>
      </c>
    </row>
    <row r="16" spans="1:4" x14ac:dyDescent="0.25">
      <c r="A16" t="s">
        <v>312</v>
      </c>
      <c r="B16" t="s">
        <v>69</v>
      </c>
    </row>
    <row r="17" spans="1:2" x14ac:dyDescent="0.25">
      <c r="A17" t="s">
        <v>313</v>
      </c>
      <c r="B17" t="s">
        <v>70</v>
      </c>
    </row>
    <row r="18" spans="1:2" x14ac:dyDescent="0.25">
      <c r="A18" t="s">
        <v>314</v>
      </c>
      <c r="B18" t="s">
        <v>71</v>
      </c>
    </row>
    <row r="19" spans="1:2" x14ac:dyDescent="0.25">
      <c r="A19" t="s">
        <v>315</v>
      </c>
      <c r="B19" t="s">
        <v>72</v>
      </c>
    </row>
    <row r="20" spans="1:2" x14ac:dyDescent="0.25">
      <c r="A20" t="s">
        <v>316</v>
      </c>
      <c r="B20" t="s">
        <v>707</v>
      </c>
    </row>
    <row r="21" spans="1:2" x14ac:dyDescent="0.25">
      <c r="A21" t="s">
        <v>317</v>
      </c>
      <c r="B21" t="s">
        <v>73</v>
      </c>
    </row>
    <row r="22" spans="1:2" x14ac:dyDescent="0.25">
      <c r="A22" t="s">
        <v>318</v>
      </c>
      <c r="B22" t="s">
        <v>74</v>
      </c>
    </row>
    <row r="23" spans="1:2" x14ac:dyDescent="0.25">
      <c r="A23" t="s">
        <v>319</v>
      </c>
      <c r="B23" t="s">
        <v>75</v>
      </c>
    </row>
    <row r="24" spans="1:2" x14ac:dyDescent="0.25">
      <c r="A24" t="s">
        <v>320</v>
      </c>
      <c r="B24" t="s">
        <v>76</v>
      </c>
    </row>
    <row r="25" spans="1:2" x14ac:dyDescent="0.25">
      <c r="A25" t="s">
        <v>730</v>
      </c>
      <c r="B25" t="s">
        <v>77</v>
      </c>
    </row>
    <row r="26" spans="1:2" x14ac:dyDescent="0.25">
      <c r="A26" t="s">
        <v>321</v>
      </c>
      <c r="B26" t="s">
        <v>78</v>
      </c>
    </row>
    <row r="27" spans="1:2" x14ac:dyDescent="0.25">
      <c r="A27" t="s">
        <v>731</v>
      </c>
      <c r="B27" t="s">
        <v>79</v>
      </c>
    </row>
    <row r="28" spans="1:2" x14ac:dyDescent="0.25">
      <c r="A28" t="s">
        <v>732</v>
      </c>
      <c r="B28" t="s">
        <v>80</v>
      </c>
    </row>
    <row r="29" spans="1:2" x14ac:dyDescent="0.25">
      <c r="A29" t="s">
        <v>648</v>
      </c>
      <c r="B29" t="s">
        <v>81</v>
      </c>
    </row>
    <row r="30" spans="1:2" x14ac:dyDescent="0.25">
      <c r="A30" t="s">
        <v>322</v>
      </c>
      <c r="B30" t="s">
        <v>82</v>
      </c>
    </row>
    <row r="31" spans="1:2" x14ac:dyDescent="0.25">
      <c r="A31" t="s">
        <v>323</v>
      </c>
      <c r="B31" t="s">
        <v>83</v>
      </c>
    </row>
    <row r="32" spans="1:2" x14ac:dyDescent="0.25">
      <c r="A32" t="s">
        <v>733</v>
      </c>
      <c r="B32" t="s">
        <v>84</v>
      </c>
    </row>
    <row r="33" spans="1:2" x14ac:dyDescent="0.25">
      <c r="A33" t="s">
        <v>324</v>
      </c>
      <c r="B33" t="s">
        <v>85</v>
      </c>
    </row>
    <row r="34" spans="1:2" x14ac:dyDescent="0.25">
      <c r="A34" t="s">
        <v>325</v>
      </c>
      <c r="B34" t="s">
        <v>86</v>
      </c>
    </row>
    <row r="35" spans="1:2" x14ac:dyDescent="0.25">
      <c r="A35" t="s">
        <v>652</v>
      </c>
      <c r="B35" t="s">
        <v>87</v>
      </c>
    </row>
    <row r="36" spans="1:2" x14ac:dyDescent="0.25">
      <c r="A36" t="s">
        <v>326</v>
      </c>
      <c r="B36" t="s">
        <v>88</v>
      </c>
    </row>
    <row r="37" spans="1:2" x14ac:dyDescent="0.25">
      <c r="A37" t="s">
        <v>327</v>
      </c>
      <c r="B37" t="s">
        <v>89</v>
      </c>
    </row>
    <row r="38" spans="1:2" x14ac:dyDescent="0.25">
      <c r="A38" t="s">
        <v>328</v>
      </c>
      <c r="B38" t="s">
        <v>90</v>
      </c>
    </row>
    <row r="39" spans="1:2" x14ac:dyDescent="0.25">
      <c r="A39" t="s">
        <v>329</v>
      </c>
      <c r="B39" t="s">
        <v>91</v>
      </c>
    </row>
    <row r="40" spans="1:2" x14ac:dyDescent="0.25">
      <c r="A40" t="s">
        <v>330</v>
      </c>
      <c r="B40" t="s">
        <v>92</v>
      </c>
    </row>
    <row r="41" spans="1:2" x14ac:dyDescent="0.25">
      <c r="A41" t="s">
        <v>331</v>
      </c>
      <c r="B41" t="s">
        <v>93</v>
      </c>
    </row>
    <row r="42" spans="1:2" x14ac:dyDescent="0.25">
      <c r="A42" t="s">
        <v>734</v>
      </c>
      <c r="B42" t="s">
        <v>94</v>
      </c>
    </row>
    <row r="43" spans="1:2" x14ac:dyDescent="0.25">
      <c r="A43" t="s">
        <v>332</v>
      </c>
      <c r="B43" t="s">
        <v>95</v>
      </c>
    </row>
    <row r="44" spans="1:2" x14ac:dyDescent="0.25">
      <c r="A44" t="s">
        <v>735</v>
      </c>
      <c r="B44" t="s">
        <v>96</v>
      </c>
    </row>
    <row r="45" spans="1:2" x14ac:dyDescent="0.25">
      <c r="A45" t="s">
        <v>333</v>
      </c>
      <c r="B45" t="s">
        <v>97</v>
      </c>
    </row>
    <row r="46" spans="1:2" x14ac:dyDescent="0.25">
      <c r="A46" t="s">
        <v>334</v>
      </c>
      <c r="B46" t="s">
        <v>98</v>
      </c>
    </row>
    <row r="47" spans="1:2" x14ac:dyDescent="0.25">
      <c r="A47" t="s">
        <v>736</v>
      </c>
      <c r="B47" t="s">
        <v>99</v>
      </c>
    </row>
    <row r="48" spans="1:2" x14ac:dyDescent="0.25">
      <c r="A48" t="s">
        <v>737</v>
      </c>
      <c r="B48" t="s">
        <v>100</v>
      </c>
    </row>
    <row r="49" spans="1:2" x14ac:dyDescent="0.25">
      <c r="A49" t="s">
        <v>738</v>
      </c>
      <c r="B49" t="s">
        <v>101</v>
      </c>
    </row>
    <row r="50" spans="1:2" x14ac:dyDescent="0.25">
      <c r="A50" t="s">
        <v>335</v>
      </c>
      <c r="B50" t="s">
        <v>102</v>
      </c>
    </row>
    <row r="51" spans="1:2" x14ac:dyDescent="0.25">
      <c r="A51" t="s">
        <v>336</v>
      </c>
      <c r="B51" t="s">
        <v>103</v>
      </c>
    </row>
    <row r="52" spans="1:2" x14ac:dyDescent="0.25">
      <c r="A52" t="s">
        <v>337</v>
      </c>
      <c r="B52" t="s">
        <v>104</v>
      </c>
    </row>
    <row r="53" spans="1:2" x14ac:dyDescent="0.25">
      <c r="A53" t="s">
        <v>631</v>
      </c>
      <c r="B53" t="s">
        <v>105</v>
      </c>
    </row>
    <row r="54" spans="1:2" x14ac:dyDescent="0.25">
      <c r="A54" t="s">
        <v>338</v>
      </c>
      <c r="B54" t="s">
        <v>106</v>
      </c>
    </row>
    <row r="55" spans="1:2" x14ac:dyDescent="0.25">
      <c r="A55" t="s">
        <v>339</v>
      </c>
      <c r="B55" t="s">
        <v>107</v>
      </c>
    </row>
    <row r="56" spans="1:2" x14ac:dyDescent="0.25">
      <c r="A56" t="s">
        <v>340</v>
      </c>
      <c r="B56" t="s">
        <v>108</v>
      </c>
    </row>
    <row r="57" spans="1:2" x14ac:dyDescent="0.25">
      <c r="A57" t="s">
        <v>341</v>
      </c>
      <c r="B57" t="s">
        <v>109</v>
      </c>
    </row>
    <row r="58" spans="1:2" x14ac:dyDescent="0.25">
      <c r="A58" t="s">
        <v>342</v>
      </c>
      <c r="B58" t="s">
        <v>110</v>
      </c>
    </row>
    <row r="59" spans="1:2" x14ac:dyDescent="0.25">
      <c r="A59" t="s">
        <v>343</v>
      </c>
      <c r="B59" t="s">
        <v>111</v>
      </c>
    </row>
    <row r="60" spans="1:2" x14ac:dyDescent="0.25">
      <c r="A60" t="s">
        <v>344</v>
      </c>
      <c r="B60" t="s">
        <v>112</v>
      </c>
    </row>
    <row r="61" spans="1:2" x14ac:dyDescent="0.25">
      <c r="A61" t="s">
        <v>345</v>
      </c>
      <c r="B61" t="s">
        <v>113</v>
      </c>
    </row>
    <row r="62" spans="1:2" x14ac:dyDescent="0.25">
      <c r="A62" t="s">
        <v>346</v>
      </c>
      <c r="B62" t="s">
        <v>114</v>
      </c>
    </row>
    <row r="63" spans="1:2" x14ac:dyDescent="0.25">
      <c r="A63" t="s">
        <v>739</v>
      </c>
      <c r="B63" t="s">
        <v>115</v>
      </c>
    </row>
    <row r="64" spans="1:2" x14ac:dyDescent="0.25">
      <c r="A64" t="s">
        <v>347</v>
      </c>
      <c r="B64" t="s">
        <v>116</v>
      </c>
    </row>
    <row r="65" spans="1:2" x14ac:dyDescent="0.25">
      <c r="A65" t="s">
        <v>703</v>
      </c>
      <c r="B65" t="s">
        <v>117</v>
      </c>
    </row>
    <row r="66" spans="1:2" x14ac:dyDescent="0.25">
      <c r="A66" t="s">
        <v>564</v>
      </c>
      <c r="B66" t="s">
        <v>118</v>
      </c>
    </row>
    <row r="67" spans="1:2" x14ac:dyDescent="0.25">
      <c r="A67" t="s">
        <v>348</v>
      </c>
      <c r="B67" t="s">
        <v>119</v>
      </c>
    </row>
    <row r="68" spans="1:2" x14ac:dyDescent="0.25">
      <c r="A68" t="s">
        <v>349</v>
      </c>
      <c r="B68" t="s">
        <v>120</v>
      </c>
    </row>
    <row r="69" spans="1:2" x14ac:dyDescent="0.25">
      <c r="A69" t="s">
        <v>350</v>
      </c>
      <c r="B69" t="s">
        <v>121</v>
      </c>
    </row>
    <row r="70" spans="1:2" x14ac:dyDescent="0.25">
      <c r="A70" t="s">
        <v>351</v>
      </c>
      <c r="B70" t="s">
        <v>122</v>
      </c>
    </row>
    <row r="71" spans="1:2" x14ac:dyDescent="0.25">
      <c r="A71" t="s">
        <v>352</v>
      </c>
      <c r="B71" t="s">
        <v>123</v>
      </c>
    </row>
    <row r="72" spans="1:2" x14ac:dyDescent="0.25">
      <c r="A72" t="s">
        <v>353</v>
      </c>
      <c r="B72" t="s">
        <v>124</v>
      </c>
    </row>
    <row r="73" spans="1:2" x14ac:dyDescent="0.25">
      <c r="A73" t="s">
        <v>354</v>
      </c>
      <c r="B73" t="s">
        <v>125</v>
      </c>
    </row>
    <row r="74" spans="1:2" x14ac:dyDescent="0.25">
      <c r="A74" t="s">
        <v>355</v>
      </c>
      <c r="B74" t="s">
        <v>126</v>
      </c>
    </row>
    <row r="75" spans="1:2" x14ac:dyDescent="0.25">
      <c r="A75" t="s">
        <v>356</v>
      </c>
      <c r="B75" t="s">
        <v>127</v>
      </c>
    </row>
    <row r="76" spans="1:2" x14ac:dyDescent="0.25">
      <c r="A76" t="s">
        <v>357</v>
      </c>
      <c r="B76" t="s">
        <v>128</v>
      </c>
    </row>
    <row r="77" spans="1:2" x14ac:dyDescent="0.25">
      <c r="A77" t="s">
        <v>358</v>
      </c>
      <c r="B77" t="s">
        <v>129</v>
      </c>
    </row>
    <row r="78" spans="1:2" x14ac:dyDescent="0.25">
      <c r="A78" t="s">
        <v>359</v>
      </c>
      <c r="B78" t="s">
        <v>130</v>
      </c>
    </row>
    <row r="79" spans="1:2" x14ac:dyDescent="0.25">
      <c r="A79" t="s">
        <v>360</v>
      </c>
      <c r="B79" t="s">
        <v>131</v>
      </c>
    </row>
    <row r="80" spans="1:2" x14ac:dyDescent="0.25">
      <c r="A80" t="s">
        <v>361</v>
      </c>
      <c r="B80" t="s">
        <v>132</v>
      </c>
    </row>
    <row r="81" spans="1:2" x14ac:dyDescent="0.25">
      <c r="A81" t="s">
        <v>740</v>
      </c>
      <c r="B81" t="s">
        <v>133</v>
      </c>
    </row>
    <row r="82" spans="1:2" x14ac:dyDescent="0.25">
      <c r="A82" t="s">
        <v>362</v>
      </c>
      <c r="B82" t="s">
        <v>134</v>
      </c>
    </row>
    <row r="83" spans="1:2" x14ac:dyDescent="0.25">
      <c r="A83" t="s">
        <v>363</v>
      </c>
      <c r="B83" t="s">
        <v>135</v>
      </c>
    </row>
    <row r="84" spans="1:2" x14ac:dyDescent="0.25">
      <c r="A84" t="s">
        <v>364</v>
      </c>
      <c r="B84" t="s">
        <v>136</v>
      </c>
    </row>
    <row r="85" spans="1:2" x14ac:dyDescent="0.25">
      <c r="A85" t="s">
        <v>365</v>
      </c>
      <c r="B85" t="s">
        <v>137</v>
      </c>
    </row>
    <row r="86" spans="1:2" x14ac:dyDescent="0.25">
      <c r="A86" t="s">
        <v>741</v>
      </c>
      <c r="B86" t="s">
        <v>138</v>
      </c>
    </row>
    <row r="87" spans="1:2" x14ac:dyDescent="0.25">
      <c r="A87" t="s">
        <v>366</v>
      </c>
      <c r="B87" t="s">
        <v>139</v>
      </c>
    </row>
    <row r="88" spans="1:2" x14ac:dyDescent="0.25">
      <c r="A88" t="s">
        <v>367</v>
      </c>
      <c r="B88" t="s">
        <v>140</v>
      </c>
    </row>
    <row r="89" spans="1:2" x14ac:dyDescent="0.25">
      <c r="A89" t="s">
        <v>368</v>
      </c>
      <c r="B89" t="s">
        <v>141</v>
      </c>
    </row>
    <row r="90" spans="1:2" x14ac:dyDescent="0.25">
      <c r="A90" t="s">
        <v>369</v>
      </c>
      <c r="B90" t="s">
        <v>142</v>
      </c>
    </row>
    <row r="91" spans="1:2" x14ac:dyDescent="0.25">
      <c r="A91" t="s">
        <v>370</v>
      </c>
      <c r="B91" t="s">
        <v>143</v>
      </c>
    </row>
    <row r="92" spans="1:2" x14ac:dyDescent="0.25">
      <c r="A92" t="s">
        <v>640</v>
      </c>
      <c r="B92" t="s">
        <v>144</v>
      </c>
    </row>
    <row r="93" spans="1:2" x14ac:dyDescent="0.25">
      <c r="A93" t="s">
        <v>371</v>
      </c>
      <c r="B93" t="s">
        <v>145</v>
      </c>
    </row>
    <row r="94" spans="1:2" x14ac:dyDescent="0.25">
      <c r="A94" t="s">
        <v>372</v>
      </c>
      <c r="B94" t="s">
        <v>146</v>
      </c>
    </row>
    <row r="95" spans="1:2" x14ac:dyDescent="0.25">
      <c r="A95" t="s">
        <v>373</v>
      </c>
      <c r="B95" t="s">
        <v>147</v>
      </c>
    </row>
    <row r="96" spans="1:2" x14ac:dyDescent="0.25">
      <c r="A96" t="s">
        <v>374</v>
      </c>
      <c r="B96" t="s">
        <v>148</v>
      </c>
    </row>
    <row r="97" spans="1:2" x14ac:dyDescent="0.25">
      <c r="A97" t="s">
        <v>375</v>
      </c>
      <c r="B97" t="s">
        <v>149</v>
      </c>
    </row>
    <row r="98" spans="1:2" x14ac:dyDescent="0.25">
      <c r="A98" t="s">
        <v>376</v>
      </c>
      <c r="B98" t="s">
        <v>150</v>
      </c>
    </row>
    <row r="99" spans="1:2" x14ac:dyDescent="0.25">
      <c r="A99" t="s">
        <v>377</v>
      </c>
      <c r="B99" t="s">
        <v>151</v>
      </c>
    </row>
    <row r="100" spans="1:2" x14ac:dyDescent="0.25">
      <c r="A100" t="s">
        <v>742</v>
      </c>
      <c r="B100" t="s">
        <v>152</v>
      </c>
    </row>
    <row r="101" spans="1:2" x14ac:dyDescent="0.25">
      <c r="A101" t="s">
        <v>378</v>
      </c>
      <c r="B101" t="s">
        <v>153</v>
      </c>
    </row>
    <row r="102" spans="1:2" x14ac:dyDescent="0.25">
      <c r="A102" t="s">
        <v>379</v>
      </c>
      <c r="B102" t="s">
        <v>154</v>
      </c>
    </row>
    <row r="103" spans="1:2" x14ac:dyDescent="0.25">
      <c r="A103" t="s">
        <v>670</v>
      </c>
      <c r="B103" t="s">
        <v>155</v>
      </c>
    </row>
    <row r="104" spans="1:2" x14ac:dyDescent="0.25">
      <c r="A104" t="s">
        <v>743</v>
      </c>
      <c r="B104" t="s">
        <v>156</v>
      </c>
    </row>
    <row r="105" spans="1:2" x14ac:dyDescent="0.25">
      <c r="A105" t="s">
        <v>566</v>
      </c>
      <c r="B105" t="s">
        <v>157</v>
      </c>
    </row>
    <row r="106" spans="1:2" x14ac:dyDescent="0.25">
      <c r="A106" t="s">
        <v>380</v>
      </c>
      <c r="B106" t="s">
        <v>158</v>
      </c>
    </row>
    <row r="107" spans="1:2" x14ac:dyDescent="0.25">
      <c r="A107" t="s">
        <v>381</v>
      </c>
      <c r="B107" t="s">
        <v>159</v>
      </c>
    </row>
    <row r="108" spans="1:2" x14ac:dyDescent="0.25">
      <c r="A108" t="s">
        <v>382</v>
      </c>
      <c r="B108" t="s">
        <v>160</v>
      </c>
    </row>
    <row r="109" spans="1:2" x14ac:dyDescent="0.25">
      <c r="A109" t="s">
        <v>571</v>
      </c>
      <c r="B109" t="s">
        <v>161</v>
      </c>
    </row>
    <row r="110" spans="1:2" x14ac:dyDescent="0.25">
      <c r="A110" t="s">
        <v>383</v>
      </c>
      <c r="B110" t="s">
        <v>162</v>
      </c>
    </row>
    <row r="111" spans="1:2" x14ac:dyDescent="0.25">
      <c r="A111" t="s">
        <v>588</v>
      </c>
      <c r="B111" t="s">
        <v>163</v>
      </c>
    </row>
    <row r="112" spans="1:2" x14ac:dyDescent="0.25">
      <c r="A112" t="s">
        <v>384</v>
      </c>
      <c r="B112" t="s">
        <v>164</v>
      </c>
    </row>
    <row r="113" spans="1:2" x14ac:dyDescent="0.25">
      <c r="A113" t="s">
        <v>385</v>
      </c>
      <c r="B113" t="s">
        <v>165</v>
      </c>
    </row>
    <row r="114" spans="1:2" x14ac:dyDescent="0.25">
      <c r="A114" t="s">
        <v>386</v>
      </c>
      <c r="B114" t="s">
        <v>166</v>
      </c>
    </row>
    <row r="115" spans="1:2" x14ac:dyDescent="0.25">
      <c r="A115" t="s">
        <v>387</v>
      </c>
      <c r="B115" t="s">
        <v>167</v>
      </c>
    </row>
    <row r="116" spans="1:2" x14ac:dyDescent="0.25">
      <c r="A116" t="s">
        <v>388</v>
      </c>
      <c r="B116" t="s">
        <v>168</v>
      </c>
    </row>
    <row r="117" spans="1:2" x14ac:dyDescent="0.25">
      <c r="A117" t="s">
        <v>389</v>
      </c>
      <c r="B117" t="s">
        <v>169</v>
      </c>
    </row>
    <row r="118" spans="1:2" x14ac:dyDescent="0.25">
      <c r="A118" t="s">
        <v>390</v>
      </c>
      <c r="B118" t="s">
        <v>170</v>
      </c>
    </row>
    <row r="119" spans="1:2" x14ac:dyDescent="0.25">
      <c r="A119" t="s">
        <v>744</v>
      </c>
      <c r="B119" t="s">
        <v>171</v>
      </c>
    </row>
    <row r="120" spans="1:2" x14ac:dyDescent="0.25">
      <c r="A120" t="s">
        <v>391</v>
      </c>
      <c r="B120" t="s">
        <v>172</v>
      </c>
    </row>
    <row r="121" spans="1:2" x14ac:dyDescent="0.25">
      <c r="A121" t="s">
        <v>392</v>
      </c>
      <c r="B121" t="s">
        <v>173</v>
      </c>
    </row>
    <row r="122" spans="1:2" x14ac:dyDescent="0.25">
      <c r="A122" t="s">
        <v>745</v>
      </c>
      <c r="B122" t="s">
        <v>174</v>
      </c>
    </row>
    <row r="123" spans="1:2" x14ac:dyDescent="0.25">
      <c r="A123" t="s">
        <v>393</v>
      </c>
      <c r="B123" t="s">
        <v>175</v>
      </c>
    </row>
    <row r="124" spans="1:2" x14ac:dyDescent="0.25">
      <c r="A124" t="s">
        <v>582</v>
      </c>
      <c r="B124" t="s">
        <v>176</v>
      </c>
    </row>
    <row r="125" spans="1:2" x14ac:dyDescent="0.25">
      <c r="A125" t="s">
        <v>394</v>
      </c>
      <c r="B125" t="s">
        <v>177</v>
      </c>
    </row>
    <row r="126" spans="1:2" x14ac:dyDescent="0.25">
      <c r="A126" t="s">
        <v>395</v>
      </c>
      <c r="B126" t="s">
        <v>178</v>
      </c>
    </row>
    <row r="127" spans="1:2" x14ac:dyDescent="0.25">
      <c r="A127" t="s">
        <v>396</v>
      </c>
      <c r="B127" t="s">
        <v>179</v>
      </c>
    </row>
    <row r="128" spans="1:2" x14ac:dyDescent="0.25">
      <c r="A128" t="s">
        <v>397</v>
      </c>
      <c r="B128" t="s">
        <v>180</v>
      </c>
    </row>
    <row r="129" spans="1:2" x14ac:dyDescent="0.25">
      <c r="A129" t="s">
        <v>398</v>
      </c>
      <c r="B129" t="s">
        <v>181</v>
      </c>
    </row>
    <row r="130" spans="1:2" x14ac:dyDescent="0.25">
      <c r="A130" t="s">
        <v>399</v>
      </c>
      <c r="B130" t="s">
        <v>182</v>
      </c>
    </row>
    <row r="131" spans="1:2" x14ac:dyDescent="0.25">
      <c r="A131" t="s">
        <v>664</v>
      </c>
      <c r="B131" t="s">
        <v>183</v>
      </c>
    </row>
    <row r="132" spans="1:2" x14ac:dyDescent="0.25">
      <c r="A132" t="s">
        <v>400</v>
      </c>
      <c r="B132" t="s">
        <v>184</v>
      </c>
    </row>
    <row r="133" spans="1:2" x14ac:dyDescent="0.25">
      <c r="A133" t="s">
        <v>572</v>
      </c>
      <c r="B133" t="s">
        <v>185</v>
      </c>
    </row>
    <row r="134" spans="1:2" x14ac:dyDescent="0.25">
      <c r="A134" t="s">
        <v>401</v>
      </c>
      <c r="B134" t="s">
        <v>186</v>
      </c>
    </row>
    <row r="135" spans="1:2" x14ac:dyDescent="0.25">
      <c r="A135" t="s">
        <v>402</v>
      </c>
      <c r="B135" t="s">
        <v>187</v>
      </c>
    </row>
    <row r="136" spans="1:2" x14ac:dyDescent="0.25">
      <c r="A136" t="s">
        <v>554</v>
      </c>
      <c r="B136" t="s">
        <v>188</v>
      </c>
    </row>
    <row r="137" spans="1:2" x14ac:dyDescent="0.25">
      <c r="A137" t="s">
        <v>403</v>
      </c>
      <c r="B137" t="s">
        <v>189</v>
      </c>
    </row>
    <row r="138" spans="1:2" x14ac:dyDescent="0.25">
      <c r="A138" t="s">
        <v>404</v>
      </c>
      <c r="B138" t="s">
        <v>190</v>
      </c>
    </row>
    <row r="139" spans="1:2" x14ac:dyDescent="0.25">
      <c r="A139" t="s">
        <v>604</v>
      </c>
      <c r="B139" t="s">
        <v>191</v>
      </c>
    </row>
    <row r="140" spans="1:2" x14ac:dyDescent="0.25">
      <c r="A140" t="s">
        <v>405</v>
      </c>
      <c r="B140" t="s">
        <v>192</v>
      </c>
    </row>
    <row r="141" spans="1:2" x14ac:dyDescent="0.25">
      <c r="A141" t="s">
        <v>406</v>
      </c>
      <c r="B141" t="s">
        <v>193</v>
      </c>
    </row>
    <row r="142" spans="1:2" x14ac:dyDescent="0.25">
      <c r="A142" t="s">
        <v>407</v>
      </c>
      <c r="B142" t="s">
        <v>194</v>
      </c>
    </row>
    <row r="143" spans="1:2" x14ac:dyDescent="0.25">
      <c r="A143" t="s">
        <v>408</v>
      </c>
      <c r="B143" t="s">
        <v>195</v>
      </c>
    </row>
    <row r="144" spans="1:2" x14ac:dyDescent="0.25">
      <c r="A144" t="s">
        <v>409</v>
      </c>
      <c r="B144" t="s">
        <v>196</v>
      </c>
    </row>
    <row r="145" spans="1:2" x14ac:dyDescent="0.25">
      <c r="A145" t="s">
        <v>746</v>
      </c>
      <c r="B145" t="s">
        <v>197</v>
      </c>
    </row>
    <row r="146" spans="1:2" x14ac:dyDescent="0.25">
      <c r="A146" t="s">
        <v>621</v>
      </c>
      <c r="B146" t="s">
        <v>198</v>
      </c>
    </row>
    <row r="147" spans="1:2" x14ac:dyDescent="0.25">
      <c r="A147" t="s">
        <v>410</v>
      </c>
      <c r="B147" t="s">
        <v>199</v>
      </c>
    </row>
    <row r="148" spans="1:2" x14ac:dyDescent="0.25">
      <c r="A148" t="s">
        <v>747</v>
      </c>
      <c r="B148" t="s">
        <v>200</v>
      </c>
    </row>
    <row r="149" spans="1:2" x14ac:dyDescent="0.25">
      <c r="A149" t="s">
        <v>411</v>
      </c>
      <c r="B149" t="s">
        <v>201</v>
      </c>
    </row>
    <row r="150" spans="1:2" x14ac:dyDescent="0.25">
      <c r="A150" t="s">
        <v>412</v>
      </c>
      <c r="B150" t="s">
        <v>202</v>
      </c>
    </row>
    <row r="151" spans="1:2" x14ac:dyDescent="0.25">
      <c r="A151" t="s">
        <v>413</v>
      </c>
      <c r="B151" t="s">
        <v>203</v>
      </c>
    </row>
    <row r="152" spans="1:2" x14ac:dyDescent="0.25">
      <c r="A152" t="s">
        <v>414</v>
      </c>
      <c r="B152" t="s">
        <v>204</v>
      </c>
    </row>
    <row r="153" spans="1:2" x14ac:dyDescent="0.25">
      <c r="A153" t="s">
        <v>415</v>
      </c>
      <c r="B153" t="s">
        <v>205</v>
      </c>
    </row>
    <row r="154" spans="1:2" x14ac:dyDescent="0.25">
      <c r="A154" t="s">
        <v>416</v>
      </c>
      <c r="B154" t="s">
        <v>206</v>
      </c>
    </row>
    <row r="155" spans="1:2" x14ac:dyDescent="0.25">
      <c r="A155" t="s">
        <v>417</v>
      </c>
      <c r="B155" t="s">
        <v>207</v>
      </c>
    </row>
    <row r="156" spans="1:2" x14ac:dyDescent="0.25">
      <c r="A156" t="s">
        <v>418</v>
      </c>
      <c r="B156" t="s">
        <v>208</v>
      </c>
    </row>
    <row r="157" spans="1:2" x14ac:dyDescent="0.25">
      <c r="A157" t="s">
        <v>419</v>
      </c>
      <c r="B157" t="s">
        <v>209</v>
      </c>
    </row>
    <row r="158" spans="1:2" x14ac:dyDescent="0.25">
      <c r="A158" t="s">
        <v>420</v>
      </c>
      <c r="B158" t="s">
        <v>210</v>
      </c>
    </row>
    <row r="159" spans="1:2" x14ac:dyDescent="0.25">
      <c r="A159" t="s">
        <v>421</v>
      </c>
      <c r="B159" t="s">
        <v>211</v>
      </c>
    </row>
    <row r="160" spans="1:2" x14ac:dyDescent="0.25">
      <c r="A160" t="s">
        <v>422</v>
      </c>
      <c r="B160" t="s">
        <v>212</v>
      </c>
    </row>
    <row r="161" spans="1:2" x14ac:dyDescent="0.25">
      <c r="A161" t="s">
        <v>748</v>
      </c>
      <c r="B161" t="s">
        <v>213</v>
      </c>
    </row>
    <row r="162" spans="1:2" x14ac:dyDescent="0.25">
      <c r="A162" t="s">
        <v>749</v>
      </c>
      <c r="B162" t="s">
        <v>214</v>
      </c>
    </row>
    <row r="163" spans="1:2" x14ac:dyDescent="0.25">
      <c r="A163" t="s">
        <v>423</v>
      </c>
      <c r="B163" t="s">
        <v>215</v>
      </c>
    </row>
    <row r="164" spans="1:2" x14ac:dyDescent="0.25">
      <c r="A164" t="s">
        <v>424</v>
      </c>
      <c r="B164" t="s">
        <v>708</v>
      </c>
    </row>
    <row r="165" spans="1:2" x14ac:dyDescent="0.25">
      <c r="A165" t="s">
        <v>425</v>
      </c>
      <c r="B165" t="s">
        <v>216</v>
      </c>
    </row>
    <row r="166" spans="1:2" x14ac:dyDescent="0.25">
      <c r="A166" t="s">
        <v>426</v>
      </c>
      <c r="B166" t="s">
        <v>217</v>
      </c>
    </row>
    <row r="167" spans="1:2" x14ac:dyDescent="0.25">
      <c r="A167" t="s">
        <v>427</v>
      </c>
      <c r="B167" t="s">
        <v>218</v>
      </c>
    </row>
    <row r="168" spans="1:2" x14ac:dyDescent="0.25">
      <c r="A168" t="s">
        <v>428</v>
      </c>
      <c r="B168" t="s">
        <v>219</v>
      </c>
    </row>
    <row r="169" spans="1:2" x14ac:dyDescent="0.25">
      <c r="A169" t="s">
        <v>429</v>
      </c>
      <c r="B169" t="s">
        <v>220</v>
      </c>
    </row>
    <row r="170" spans="1:2" x14ac:dyDescent="0.25">
      <c r="A170" t="s">
        <v>430</v>
      </c>
      <c r="B170" t="s">
        <v>221</v>
      </c>
    </row>
    <row r="171" spans="1:2" x14ac:dyDescent="0.25">
      <c r="A171" t="s">
        <v>431</v>
      </c>
      <c r="B171" t="s">
        <v>222</v>
      </c>
    </row>
    <row r="172" spans="1:2" x14ac:dyDescent="0.25">
      <c r="A172" t="s">
        <v>432</v>
      </c>
      <c r="B172" t="s">
        <v>223</v>
      </c>
    </row>
    <row r="173" spans="1:2" x14ac:dyDescent="0.25">
      <c r="A173" t="s">
        <v>750</v>
      </c>
      <c r="B173" t="s">
        <v>224</v>
      </c>
    </row>
    <row r="174" spans="1:2" x14ac:dyDescent="0.25">
      <c r="A174" t="s">
        <v>751</v>
      </c>
      <c r="B174" t="s">
        <v>225</v>
      </c>
    </row>
    <row r="175" spans="1:2" x14ac:dyDescent="0.25">
      <c r="A175" t="s">
        <v>433</v>
      </c>
      <c r="B175" t="s">
        <v>226</v>
      </c>
    </row>
    <row r="176" spans="1:2" x14ac:dyDescent="0.25">
      <c r="A176" t="s">
        <v>434</v>
      </c>
      <c r="B176" t="s">
        <v>227</v>
      </c>
    </row>
    <row r="177" spans="1:2" x14ac:dyDescent="0.25">
      <c r="A177" t="s">
        <v>752</v>
      </c>
      <c r="B177" t="s">
        <v>228</v>
      </c>
    </row>
    <row r="178" spans="1:2" x14ac:dyDescent="0.25">
      <c r="A178" t="s">
        <v>435</v>
      </c>
      <c r="B178" t="s">
        <v>229</v>
      </c>
    </row>
    <row r="179" spans="1:2" x14ac:dyDescent="0.25">
      <c r="A179" t="s">
        <v>436</v>
      </c>
      <c r="B179" t="s">
        <v>230</v>
      </c>
    </row>
    <row r="180" spans="1:2" x14ac:dyDescent="0.25">
      <c r="A180" t="s">
        <v>437</v>
      </c>
      <c r="B180" t="s">
        <v>231</v>
      </c>
    </row>
    <row r="181" spans="1:2" x14ac:dyDescent="0.25">
      <c r="A181" t="s">
        <v>438</v>
      </c>
      <c r="B181" t="s">
        <v>232</v>
      </c>
    </row>
    <row r="182" spans="1:2" x14ac:dyDescent="0.25">
      <c r="A182" t="s">
        <v>704</v>
      </c>
      <c r="B182" t="s">
        <v>233</v>
      </c>
    </row>
    <row r="183" spans="1:2" x14ac:dyDescent="0.25">
      <c r="A183" t="s">
        <v>439</v>
      </c>
      <c r="B183" t="s">
        <v>234</v>
      </c>
    </row>
    <row r="184" spans="1:2" x14ac:dyDescent="0.25">
      <c r="A184" t="s">
        <v>440</v>
      </c>
      <c r="B184" t="s">
        <v>235</v>
      </c>
    </row>
    <row r="185" spans="1:2" x14ac:dyDescent="0.25">
      <c r="A185" t="s">
        <v>441</v>
      </c>
      <c r="B185" t="s">
        <v>236</v>
      </c>
    </row>
    <row r="186" spans="1:2" x14ac:dyDescent="0.25">
      <c r="A186" t="s">
        <v>442</v>
      </c>
      <c r="B186" t="s">
        <v>237</v>
      </c>
    </row>
    <row r="187" spans="1:2" x14ac:dyDescent="0.25">
      <c r="A187" t="s">
        <v>603</v>
      </c>
      <c r="B187" t="s">
        <v>238</v>
      </c>
    </row>
    <row r="188" spans="1:2" x14ac:dyDescent="0.25">
      <c r="A188" t="s">
        <v>753</v>
      </c>
      <c r="B188" t="s">
        <v>239</v>
      </c>
    </row>
    <row r="189" spans="1:2" x14ac:dyDescent="0.25">
      <c r="A189" t="s">
        <v>663</v>
      </c>
      <c r="B189" t="s">
        <v>240</v>
      </c>
    </row>
    <row r="190" spans="1:2" x14ac:dyDescent="0.25">
      <c r="A190" t="s">
        <v>443</v>
      </c>
      <c r="B190" t="s">
        <v>241</v>
      </c>
    </row>
    <row r="191" spans="1:2" x14ac:dyDescent="0.25">
      <c r="A191" t="s">
        <v>605</v>
      </c>
      <c r="B191" t="s">
        <v>242</v>
      </c>
    </row>
    <row r="192" spans="1:2" x14ac:dyDescent="0.25">
      <c r="A192" t="s">
        <v>444</v>
      </c>
      <c r="B192" t="s">
        <v>243</v>
      </c>
    </row>
    <row r="193" spans="1:2" x14ac:dyDescent="0.25">
      <c r="A193" t="s">
        <v>445</v>
      </c>
      <c r="B193" t="s">
        <v>244</v>
      </c>
    </row>
    <row r="194" spans="1:2" x14ac:dyDescent="0.25">
      <c r="A194" t="s">
        <v>754</v>
      </c>
      <c r="B194" t="s">
        <v>245</v>
      </c>
    </row>
    <row r="195" spans="1:2" x14ac:dyDescent="0.25">
      <c r="A195" t="s">
        <v>446</v>
      </c>
      <c r="B195" t="s">
        <v>246</v>
      </c>
    </row>
    <row r="196" spans="1:2" x14ac:dyDescent="0.25">
      <c r="A196" t="s">
        <v>755</v>
      </c>
      <c r="B196" t="s">
        <v>247</v>
      </c>
    </row>
    <row r="197" spans="1:2" x14ac:dyDescent="0.25">
      <c r="A197" t="s">
        <v>447</v>
      </c>
      <c r="B197" t="s">
        <v>248</v>
      </c>
    </row>
    <row r="198" spans="1:2" x14ac:dyDescent="0.25">
      <c r="A198" t="s">
        <v>448</v>
      </c>
      <c r="B198" t="s">
        <v>249</v>
      </c>
    </row>
    <row r="199" spans="1:2" x14ac:dyDescent="0.25">
      <c r="A199" t="s">
        <v>449</v>
      </c>
      <c r="B199" t="s">
        <v>250</v>
      </c>
    </row>
    <row r="200" spans="1:2" x14ac:dyDescent="0.25">
      <c r="A200" t="s">
        <v>450</v>
      </c>
      <c r="B200" t="s">
        <v>251</v>
      </c>
    </row>
    <row r="201" spans="1:2" x14ac:dyDescent="0.25">
      <c r="A201" t="s">
        <v>451</v>
      </c>
      <c r="B201" t="s">
        <v>252</v>
      </c>
    </row>
    <row r="202" spans="1:2" x14ac:dyDescent="0.25">
      <c r="A202" t="s">
        <v>452</v>
      </c>
      <c r="B202" t="s">
        <v>253</v>
      </c>
    </row>
    <row r="203" spans="1:2" x14ac:dyDescent="0.25">
      <c r="A203" t="s">
        <v>453</v>
      </c>
      <c r="B203" t="s">
        <v>254</v>
      </c>
    </row>
    <row r="204" spans="1:2" x14ac:dyDescent="0.25">
      <c r="A204" t="s">
        <v>756</v>
      </c>
      <c r="B204" t="s">
        <v>255</v>
      </c>
    </row>
    <row r="205" spans="1:2" x14ac:dyDescent="0.25">
      <c r="A205" t="s">
        <v>454</v>
      </c>
      <c r="B205" t="s">
        <v>256</v>
      </c>
    </row>
    <row r="206" spans="1:2" x14ac:dyDescent="0.25">
      <c r="A206" t="s">
        <v>455</v>
      </c>
      <c r="B206" t="s">
        <v>257</v>
      </c>
    </row>
    <row r="207" spans="1:2" x14ac:dyDescent="0.25">
      <c r="A207" t="s">
        <v>573</v>
      </c>
      <c r="B207" t="s">
        <v>258</v>
      </c>
    </row>
    <row r="208" spans="1:2" x14ac:dyDescent="0.25">
      <c r="A208" t="s">
        <v>757</v>
      </c>
      <c r="B208" t="s">
        <v>259</v>
      </c>
    </row>
    <row r="209" spans="1:2" x14ac:dyDescent="0.25">
      <c r="A209" t="s">
        <v>456</v>
      </c>
      <c r="B209" t="s">
        <v>260</v>
      </c>
    </row>
    <row r="210" spans="1:2" x14ac:dyDescent="0.25">
      <c r="A210" t="s">
        <v>457</v>
      </c>
      <c r="B210" t="s">
        <v>261</v>
      </c>
    </row>
    <row r="211" spans="1:2" x14ac:dyDescent="0.25">
      <c r="A211" t="s">
        <v>758</v>
      </c>
      <c r="B211" t="s">
        <v>262</v>
      </c>
    </row>
    <row r="212" spans="1:2" x14ac:dyDescent="0.25">
      <c r="A212" t="s">
        <v>674</v>
      </c>
      <c r="B212" t="s">
        <v>263</v>
      </c>
    </row>
    <row r="213" spans="1:2" x14ac:dyDescent="0.25">
      <c r="A213" t="s">
        <v>576</v>
      </c>
      <c r="B213" t="s">
        <v>264</v>
      </c>
    </row>
    <row r="214" spans="1:2" x14ac:dyDescent="0.25">
      <c r="A214" t="s">
        <v>458</v>
      </c>
      <c r="B214" t="s">
        <v>265</v>
      </c>
    </row>
    <row r="215" spans="1:2" x14ac:dyDescent="0.25">
      <c r="A215" t="s">
        <v>459</v>
      </c>
      <c r="B215" t="s">
        <v>266</v>
      </c>
    </row>
    <row r="216" spans="1:2" x14ac:dyDescent="0.25">
      <c r="A216" t="s">
        <v>460</v>
      </c>
      <c r="B216" t="s">
        <v>267</v>
      </c>
    </row>
    <row r="217" spans="1:2" x14ac:dyDescent="0.25">
      <c r="A217" t="s">
        <v>461</v>
      </c>
      <c r="B217" t="s">
        <v>268</v>
      </c>
    </row>
    <row r="218" spans="1:2" x14ac:dyDescent="0.25">
      <c r="A218" t="s">
        <v>462</v>
      </c>
      <c r="B218" t="s">
        <v>269</v>
      </c>
    </row>
    <row r="219" spans="1:2" x14ac:dyDescent="0.25">
      <c r="A219" t="s">
        <v>463</v>
      </c>
      <c r="B219" t="s">
        <v>270</v>
      </c>
    </row>
    <row r="220" spans="1:2" x14ac:dyDescent="0.25">
      <c r="A220" t="s">
        <v>464</v>
      </c>
      <c r="B220" t="s">
        <v>271</v>
      </c>
    </row>
    <row r="221" spans="1:2" x14ac:dyDescent="0.25">
      <c r="A221" t="s">
        <v>759</v>
      </c>
      <c r="B221" t="s">
        <v>272</v>
      </c>
    </row>
    <row r="222" spans="1:2" x14ac:dyDescent="0.25">
      <c r="A222" t="s">
        <v>574</v>
      </c>
      <c r="B222" t="s">
        <v>273</v>
      </c>
    </row>
    <row r="223" spans="1:2" x14ac:dyDescent="0.25">
      <c r="A223" t="s">
        <v>760</v>
      </c>
      <c r="B223" t="s">
        <v>274</v>
      </c>
    </row>
    <row r="224" spans="1:2" x14ac:dyDescent="0.25">
      <c r="A224" t="s">
        <v>465</v>
      </c>
      <c r="B224" t="s">
        <v>275</v>
      </c>
    </row>
    <row r="225" spans="1:2" x14ac:dyDescent="0.25">
      <c r="A225" t="s">
        <v>705</v>
      </c>
      <c r="B225" t="s">
        <v>276</v>
      </c>
    </row>
    <row r="226" spans="1:2" x14ac:dyDescent="0.25">
      <c r="A226" t="s">
        <v>586</v>
      </c>
      <c r="B226" t="s">
        <v>277</v>
      </c>
    </row>
    <row r="227" spans="1:2" x14ac:dyDescent="0.25">
      <c r="A227" t="s">
        <v>761</v>
      </c>
      <c r="B227" t="s">
        <v>278</v>
      </c>
    </row>
    <row r="228" spans="1:2" x14ac:dyDescent="0.25">
      <c r="A228" t="s">
        <v>627</v>
      </c>
      <c r="B228" t="s">
        <v>279</v>
      </c>
    </row>
    <row r="229" spans="1:2" x14ac:dyDescent="0.25">
      <c r="A229" t="s">
        <v>466</v>
      </c>
      <c r="B229" t="s">
        <v>280</v>
      </c>
    </row>
    <row r="230" spans="1:2" x14ac:dyDescent="0.25">
      <c r="A230" t="s">
        <v>762</v>
      </c>
      <c r="B230" t="s">
        <v>281</v>
      </c>
    </row>
    <row r="231" spans="1:2" x14ac:dyDescent="0.25">
      <c r="A231" t="s">
        <v>467</v>
      </c>
      <c r="B231" t="s">
        <v>282</v>
      </c>
    </row>
    <row r="232" spans="1:2" x14ac:dyDescent="0.25">
      <c r="A232" t="s">
        <v>468</v>
      </c>
      <c r="B232" t="s">
        <v>283</v>
      </c>
    </row>
    <row r="233" spans="1:2" x14ac:dyDescent="0.25">
      <c r="A233" t="s">
        <v>469</v>
      </c>
      <c r="B233" t="s">
        <v>284</v>
      </c>
    </row>
    <row r="234" spans="1:2" x14ac:dyDescent="0.25">
      <c r="A234" t="s">
        <v>470</v>
      </c>
      <c r="B234" t="s">
        <v>285</v>
      </c>
    </row>
    <row r="235" spans="1:2" x14ac:dyDescent="0.25">
      <c r="A235" t="s">
        <v>471</v>
      </c>
      <c r="B235" t="s">
        <v>286</v>
      </c>
    </row>
    <row r="236" spans="1:2" x14ac:dyDescent="0.25">
      <c r="A236" t="s">
        <v>472</v>
      </c>
      <c r="B236" t="s">
        <v>287</v>
      </c>
    </row>
    <row r="237" spans="1:2" x14ac:dyDescent="0.25">
      <c r="A237" t="s">
        <v>706</v>
      </c>
      <c r="B237" t="s">
        <v>288</v>
      </c>
    </row>
    <row r="238" spans="1:2" x14ac:dyDescent="0.25">
      <c r="A238" t="s">
        <v>763</v>
      </c>
      <c r="B238" t="s">
        <v>289</v>
      </c>
    </row>
    <row r="239" spans="1:2" x14ac:dyDescent="0.25">
      <c r="A239" t="s">
        <v>764</v>
      </c>
      <c r="B239" t="s">
        <v>290</v>
      </c>
    </row>
    <row r="240" spans="1:2" x14ac:dyDescent="0.25">
      <c r="A240" t="s">
        <v>765</v>
      </c>
      <c r="B240" t="s">
        <v>291</v>
      </c>
    </row>
    <row r="241" spans="1:2" x14ac:dyDescent="0.25">
      <c r="A241" t="s">
        <v>766</v>
      </c>
      <c r="B241" t="s">
        <v>292</v>
      </c>
    </row>
    <row r="242" spans="1:2" x14ac:dyDescent="0.25">
      <c r="A242" t="s">
        <v>473</v>
      </c>
      <c r="B242" t="s">
        <v>709</v>
      </c>
    </row>
    <row r="243" spans="1:2" x14ac:dyDescent="0.25">
      <c r="A243" t="s">
        <v>474</v>
      </c>
      <c r="B243" t="s">
        <v>710</v>
      </c>
    </row>
    <row r="244" spans="1:2" x14ac:dyDescent="0.25">
      <c r="A244" t="s">
        <v>475</v>
      </c>
      <c r="B244" t="s">
        <v>293</v>
      </c>
    </row>
    <row r="245" spans="1:2" x14ac:dyDescent="0.25">
      <c r="A245" t="s">
        <v>611</v>
      </c>
      <c r="B245" t="s">
        <v>294</v>
      </c>
    </row>
    <row r="246" spans="1:2" x14ac:dyDescent="0.25">
      <c r="A246" t="s">
        <v>767</v>
      </c>
      <c r="B246" t="s">
        <v>295</v>
      </c>
    </row>
    <row r="247" spans="1:2" x14ac:dyDescent="0.25">
      <c r="A247" t="s">
        <v>476</v>
      </c>
      <c r="B247" t="s">
        <v>296</v>
      </c>
    </row>
    <row r="248" spans="1:2" x14ac:dyDescent="0.25">
      <c r="A248" t="s">
        <v>596</v>
      </c>
      <c r="B248" t="s">
        <v>297</v>
      </c>
    </row>
    <row r="249" spans="1:2" x14ac:dyDescent="0.25">
      <c r="A249" t="s">
        <v>477</v>
      </c>
      <c r="B249" t="s">
        <v>298</v>
      </c>
    </row>
    <row r="250" spans="1:2" x14ac:dyDescent="0.25">
      <c r="A250" t="s">
        <v>478</v>
      </c>
      <c r="B250" t="s">
        <v>299</v>
      </c>
    </row>
    <row r="251" spans="1:2" x14ac:dyDescent="0.25">
      <c r="A251" t="s">
        <v>768</v>
      </c>
      <c r="B251" t="s">
        <v>300</v>
      </c>
    </row>
    <row r="252" spans="1:2" x14ac:dyDescent="0.25">
      <c r="A252" t="s">
        <v>769</v>
      </c>
      <c r="B252" t="s">
        <v>301</v>
      </c>
    </row>
    <row r="253" spans="1:2" x14ac:dyDescent="0.25">
      <c r="A253" t="s">
        <v>479</v>
      </c>
      <c r="B253" t="s">
        <v>302</v>
      </c>
    </row>
    <row r="254" spans="1:2" x14ac:dyDescent="0.25">
      <c r="A254" t="s">
        <v>480</v>
      </c>
      <c r="B254" t="s">
        <v>577</v>
      </c>
    </row>
    <row r="255" spans="1:2" x14ac:dyDescent="0.25">
      <c r="A255" t="s">
        <v>770</v>
      </c>
      <c r="B255" t="s">
        <v>579</v>
      </c>
    </row>
    <row r="256" spans="1:2" x14ac:dyDescent="0.25">
      <c r="A256" t="s">
        <v>602</v>
      </c>
      <c r="B256" t="s">
        <v>633</v>
      </c>
    </row>
    <row r="257" spans="1:2" x14ac:dyDescent="0.25">
      <c r="A257" t="s">
        <v>771</v>
      </c>
      <c r="B257" t="s">
        <v>635</v>
      </c>
    </row>
    <row r="258" spans="1:2" x14ac:dyDescent="0.25">
      <c r="A258" t="s">
        <v>560</v>
      </c>
      <c r="B258" t="s">
        <v>581</v>
      </c>
    </row>
    <row r="259" spans="1:2" x14ac:dyDescent="0.25">
      <c r="A259" t="s">
        <v>772</v>
      </c>
      <c r="B259" t="s">
        <v>612</v>
      </c>
    </row>
    <row r="260" spans="1:2" x14ac:dyDescent="0.25">
      <c r="A260" t="s">
        <v>773</v>
      </c>
      <c r="B260" t="s">
        <v>614</v>
      </c>
    </row>
    <row r="261" spans="1:2" x14ac:dyDescent="0.25">
      <c r="A261" t="s">
        <v>481</v>
      </c>
      <c r="B261" t="s">
        <v>616</v>
      </c>
    </row>
    <row r="262" spans="1:2" x14ac:dyDescent="0.25">
      <c r="A262" t="s">
        <v>482</v>
      </c>
      <c r="B262" t="s">
        <v>653</v>
      </c>
    </row>
    <row r="263" spans="1:2" x14ac:dyDescent="0.25">
      <c r="A263" t="s">
        <v>774</v>
      </c>
      <c r="B263" t="s">
        <v>606</v>
      </c>
    </row>
    <row r="264" spans="1:2" x14ac:dyDescent="0.25">
      <c r="A264" t="s">
        <v>483</v>
      </c>
      <c r="B264" t="s">
        <v>666</v>
      </c>
    </row>
    <row r="265" spans="1:2" x14ac:dyDescent="0.25">
      <c r="A265" t="s">
        <v>484</v>
      </c>
      <c r="B265" t="s">
        <v>622</v>
      </c>
    </row>
    <row r="266" spans="1:2" x14ac:dyDescent="0.25">
      <c r="A266" t="s">
        <v>485</v>
      </c>
      <c r="B266" t="s">
        <v>623</v>
      </c>
    </row>
    <row r="267" spans="1:2" x14ac:dyDescent="0.25">
      <c r="A267" t="s">
        <v>486</v>
      </c>
      <c r="B267" t="s">
        <v>624</v>
      </c>
    </row>
    <row r="268" spans="1:2" x14ac:dyDescent="0.25">
      <c r="A268" t="s">
        <v>487</v>
      </c>
      <c r="B268" t="s">
        <v>607</v>
      </c>
    </row>
    <row r="269" spans="1:2" x14ac:dyDescent="0.25">
      <c r="A269" t="s">
        <v>488</v>
      </c>
      <c r="B269" t="s">
        <v>552</v>
      </c>
    </row>
    <row r="270" spans="1:2" x14ac:dyDescent="0.25">
      <c r="A270" t="s">
        <v>489</v>
      </c>
      <c r="B270" t="s">
        <v>583</v>
      </c>
    </row>
    <row r="271" spans="1:2" x14ac:dyDescent="0.25">
      <c r="A271" t="s">
        <v>775</v>
      </c>
      <c r="B271" t="s">
        <v>584</v>
      </c>
    </row>
    <row r="272" spans="1:2" x14ac:dyDescent="0.25">
      <c r="A272" t="s">
        <v>490</v>
      </c>
      <c r="B272" t="s">
        <v>671</v>
      </c>
    </row>
    <row r="273" spans="1:2" x14ac:dyDescent="0.25">
      <c r="A273" t="s">
        <v>776</v>
      </c>
      <c r="B273" t="s">
        <v>711</v>
      </c>
    </row>
    <row r="274" spans="1:2" x14ac:dyDescent="0.25">
      <c r="A274" t="s">
        <v>491</v>
      </c>
      <c r="B274" t="s">
        <v>712</v>
      </c>
    </row>
    <row r="275" spans="1:2" x14ac:dyDescent="0.25">
      <c r="A275" t="s">
        <v>492</v>
      </c>
      <c r="B275" t="s">
        <v>713</v>
      </c>
    </row>
    <row r="276" spans="1:2" x14ac:dyDescent="0.25">
      <c r="A276" t="s">
        <v>777</v>
      </c>
      <c r="B276" t="s">
        <v>714</v>
      </c>
    </row>
    <row r="277" spans="1:2" x14ac:dyDescent="0.25">
      <c r="A277" t="s">
        <v>778</v>
      </c>
      <c r="B277" t="s">
        <v>715</v>
      </c>
    </row>
    <row r="278" spans="1:2" x14ac:dyDescent="0.25">
      <c r="A278" t="s">
        <v>493</v>
      </c>
      <c r="B278" t="s">
        <v>716</v>
      </c>
    </row>
    <row r="279" spans="1:2" x14ac:dyDescent="0.25">
      <c r="A279" t="s">
        <v>578</v>
      </c>
      <c r="B279" t="s">
        <v>717</v>
      </c>
    </row>
    <row r="280" spans="1:2" x14ac:dyDescent="0.25">
      <c r="A280" t="s">
        <v>779</v>
      </c>
      <c r="B280" t="s">
        <v>718</v>
      </c>
    </row>
    <row r="281" spans="1:2" x14ac:dyDescent="0.25">
      <c r="A281" t="s">
        <v>780</v>
      </c>
      <c r="B281" t="s">
        <v>719</v>
      </c>
    </row>
    <row r="282" spans="1:2" x14ac:dyDescent="0.25">
      <c r="A282" t="s">
        <v>494</v>
      </c>
      <c r="B282" t="s">
        <v>720</v>
      </c>
    </row>
    <row r="283" spans="1:2" x14ac:dyDescent="0.25">
      <c r="A283" t="s">
        <v>495</v>
      </c>
      <c r="B283" t="s">
        <v>721</v>
      </c>
    </row>
    <row r="284" spans="1:2" x14ac:dyDescent="0.25">
      <c r="A284" t="s">
        <v>781</v>
      </c>
      <c r="B284" t="s">
        <v>722</v>
      </c>
    </row>
    <row r="285" spans="1:2" x14ac:dyDescent="0.25">
      <c r="A285" t="s">
        <v>496</v>
      </c>
      <c r="B285" t="s">
        <v>723</v>
      </c>
    </row>
    <row r="286" spans="1:2" x14ac:dyDescent="0.25">
      <c r="A286" t="s">
        <v>651</v>
      </c>
      <c r="B286" t="s">
        <v>724</v>
      </c>
    </row>
    <row r="287" spans="1:2" x14ac:dyDescent="0.25">
      <c r="A287" t="s">
        <v>497</v>
      </c>
      <c r="B287" t="s">
        <v>725</v>
      </c>
    </row>
    <row r="288" spans="1:2" x14ac:dyDescent="0.25">
      <c r="A288" t="s">
        <v>782</v>
      </c>
      <c r="B288" t="s">
        <v>585</v>
      </c>
    </row>
    <row r="289" spans="1:2" x14ac:dyDescent="0.25">
      <c r="A289" t="s">
        <v>783</v>
      </c>
      <c r="B289" t="s">
        <v>587</v>
      </c>
    </row>
    <row r="290" spans="1:2" x14ac:dyDescent="0.25">
      <c r="A290" t="s">
        <v>498</v>
      </c>
      <c r="B290" t="s">
        <v>589</v>
      </c>
    </row>
    <row r="291" spans="1:2" x14ac:dyDescent="0.25">
      <c r="A291" t="s">
        <v>551</v>
      </c>
      <c r="B291" t="s">
        <v>590</v>
      </c>
    </row>
    <row r="292" spans="1:2" x14ac:dyDescent="0.25">
      <c r="A292" t="s">
        <v>784</v>
      </c>
      <c r="B292" t="s">
        <v>591</v>
      </c>
    </row>
    <row r="293" spans="1:2" x14ac:dyDescent="0.25">
      <c r="A293" t="s">
        <v>785</v>
      </c>
      <c r="B293" t="s">
        <v>592</v>
      </c>
    </row>
    <row r="294" spans="1:2" x14ac:dyDescent="0.25">
      <c r="A294" t="s">
        <v>499</v>
      </c>
      <c r="B294" t="s">
        <v>553</v>
      </c>
    </row>
    <row r="295" spans="1:2" x14ac:dyDescent="0.25">
      <c r="A295" t="s">
        <v>786</v>
      </c>
      <c r="B295" t="s">
        <v>555</v>
      </c>
    </row>
    <row r="296" spans="1:2" x14ac:dyDescent="0.25">
      <c r="A296" t="s">
        <v>500</v>
      </c>
      <c r="B296" t="s">
        <v>557</v>
      </c>
    </row>
    <row r="297" spans="1:2" x14ac:dyDescent="0.25">
      <c r="A297" t="s">
        <v>632</v>
      </c>
      <c r="B297" t="s">
        <v>558</v>
      </c>
    </row>
    <row r="298" spans="1:2" x14ac:dyDescent="0.25">
      <c r="A298" t="s">
        <v>501</v>
      </c>
      <c r="B298" t="s">
        <v>559</v>
      </c>
    </row>
    <row r="299" spans="1:2" x14ac:dyDescent="0.25">
      <c r="A299" t="s">
        <v>502</v>
      </c>
      <c r="B299" t="s">
        <v>561</v>
      </c>
    </row>
    <row r="300" spans="1:2" x14ac:dyDescent="0.25">
      <c r="A300" t="s">
        <v>787</v>
      </c>
      <c r="B300" t="s">
        <v>562</v>
      </c>
    </row>
    <row r="301" spans="1:2" x14ac:dyDescent="0.25">
      <c r="A301" t="s">
        <v>788</v>
      </c>
      <c r="B301" t="s">
        <v>563</v>
      </c>
    </row>
    <row r="302" spans="1:2" x14ac:dyDescent="0.25">
      <c r="A302" t="s">
        <v>503</v>
      </c>
      <c r="B302" t="s">
        <v>565</v>
      </c>
    </row>
    <row r="303" spans="1:2" x14ac:dyDescent="0.25">
      <c r="A303" t="s">
        <v>504</v>
      </c>
      <c r="B303" t="s">
        <v>567</v>
      </c>
    </row>
    <row r="304" spans="1:2" x14ac:dyDescent="0.25">
      <c r="A304" t="s">
        <v>613</v>
      </c>
      <c r="B304" t="s">
        <v>568</v>
      </c>
    </row>
    <row r="305" spans="1:2" x14ac:dyDescent="0.25">
      <c r="A305" t="s">
        <v>789</v>
      </c>
      <c r="B305" t="s">
        <v>569</v>
      </c>
    </row>
    <row r="306" spans="1:2" x14ac:dyDescent="0.25">
      <c r="A306" t="s">
        <v>556</v>
      </c>
      <c r="B306" t="s">
        <v>636</v>
      </c>
    </row>
    <row r="307" spans="1:2" x14ac:dyDescent="0.25">
      <c r="A307" t="s">
        <v>505</v>
      </c>
      <c r="B307" t="s">
        <v>637</v>
      </c>
    </row>
    <row r="308" spans="1:2" x14ac:dyDescent="0.25">
      <c r="A308" t="s">
        <v>506</v>
      </c>
      <c r="B308" t="s">
        <v>638</v>
      </c>
    </row>
    <row r="309" spans="1:2" x14ac:dyDescent="0.25">
      <c r="A309" t="s">
        <v>790</v>
      </c>
      <c r="B309" t="s">
        <v>639</v>
      </c>
    </row>
    <row r="310" spans="1:2" x14ac:dyDescent="0.25">
      <c r="A310" t="s">
        <v>634</v>
      </c>
      <c r="B310" t="s">
        <v>641</v>
      </c>
    </row>
    <row r="311" spans="1:2" x14ac:dyDescent="0.25">
      <c r="A311" t="s">
        <v>791</v>
      </c>
      <c r="B311" t="s">
        <v>642</v>
      </c>
    </row>
    <row r="312" spans="1:2" x14ac:dyDescent="0.25">
      <c r="A312" t="s">
        <v>792</v>
      </c>
      <c r="B312" t="s">
        <v>643</v>
      </c>
    </row>
    <row r="313" spans="1:2" x14ac:dyDescent="0.25">
      <c r="A313" t="s">
        <v>507</v>
      </c>
      <c r="B313" t="s">
        <v>644</v>
      </c>
    </row>
    <row r="314" spans="1:2" x14ac:dyDescent="0.25">
      <c r="A314" t="s">
        <v>508</v>
      </c>
      <c r="B314" t="s">
        <v>645</v>
      </c>
    </row>
    <row r="315" spans="1:2" x14ac:dyDescent="0.25">
      <c r="A315" t="s">
        <v>509</v>
      </c>
      <c r="B315" t="s">
        <v>646</v>
      </c>
    </row>
    <row r="316" spans="1:2" x14ac:dyDescent="0.25">
      <c r="A316" t="s">
        <v>510</v>
      </c>
      <c r="B316" t="s">
        <v>647</v>
      </c>
    </row>
    <row r="317" spans="1:2" x14ac:dyDescent="0.25">
      <c r="A317" t="s">
        <v>511</v>
      </c>
      <c r="B317" t="s">
        <v>593</v>
      </c>
    </row>
    <row r="318" spans="1:2" x14ac:dyDescent="0.25">
      <c r="A318" t="s">
        <v>512</v>
      </c>
      <c r="B318" t="s">
        <v>594</v>
      </c>
    </row>
    <row r="319" spans="1:2" x14ac:dyDescent="0.25">
      <c r="A319" t="s">
        <v>513</v>
      </c>
      <c r="B319" t="s">
        <v>617</v>
      </c>
    </row>
    <row r="320" spans="1:2" x14ac:dyDescent="0.25">
      <c r="A320" t="s">
        <v>514</v>
      </c>
      <c r="B320" t="s">
        <v>618</v>
      </c>
    </row>
    <row r="321" spans="1:2" x14ac:dyDescent="0.25">
      <c r="A321" t="s">
        <v>580</v>
      </c>
      <c r="B321" t="s">
        <v>654</v>
      </c>
    </row>
    <row r="322" spans="1:2" x14ac:dyDescent="0.25">
      <c r="A322" t="s">
        <v>515</v>
      </c>
      <c r="B322" t="s">
        <v>655</v>
      </c>
    </row>
    <row r="323" spans="1:2" x14ac:dyDescent="0.25">
      <c r="A323" t="s">
        <v>516</v>
      </c>
      <c r="B323" t="s">
        <v>656</v>
      </c>
    </row>
    <row r="324" spans="1:2" x14ac:dyDescent="0.25">
      <c r="A324" t="s">
        <v>575</v>
      </c>
      <c r="B324" t="s">
        <v>672</v>
      </c>
    </row>
    <row r="325" spans="1:2" x14ac:dyDescent="0.25">
      <c r="B325" t="s">
        <v>673</v>
      </c>
    </row>
    <row r="326" spans="1:2" x14ac:dyDescent="0.25">
      <c r="B326" t="s">
        <v>675</v>
      </c>
    </row>
    <row r="327" spans="1:2" x14ac:dyDescent="0.25">
      <c r="B327" t="s">
        <v>625</v>
      </c>
    </row>
    <row r="328" spans="1:2" x14ac:dyDescent="0.25">
      <c r="B328" t="s">
        <v>619</v>
      </c>
    </row>
    <row r="329" spans="1:2" x14ac:dyDescent="0.25">
      <c r="B329" t="s">
        <v>657</v>
      </c>
    </row>
    <row r="330" spans="1:2" x14ac:dyDescent="0.25">
      <c r="B330" t="s">
        <v>658</v>
      </c>
    </row>
    <row r="331" spans="1:2" x14ac:dyDescent="0.25">
      <c r="B331" t="s">
        <v>659</v>
      </c>
    </row>
    <row r="332" spans="1:2" x14ac:dyDescent="0.25">
      <c r="B332" t="s">
        <v>660</v>
      </c>
    </row>
    <row r="333" spans="1:2" x14ac:dyDescent="0.25">
      <c r="B333" t="s">
        <v>661</v>
      </c>
    </row>
    <row r="334" spans="1:2" x14ac:dyDescent="0.25">
      <c r="B334" t="s">
        <v>570</v>
      </c>
    </row>
    <row r="335" spans="1:2" x14ac:dyDescent="0.25">
      <c r="B335" t="s">
        <v>667</v>
      </c>
    </row>
    <row r="336" spans="1:2" x14ac:dyDescent="0.25">
      <c r="B336" t="s">
        <v>668</v>
      </c>
    </row>
    <row r="337" spans="2:2" x14ac:dyDescent="0.25">
      <c r="B337" t="s">
        <v>669</v>
      </c>
    </row>
    <row r="338" spans="2:2" x14ac:dyDescent="0.25">
      <c r="B338" t="s">
        <v>626</v>
      </c>
    </row>
    <row r="339" spans="2:2" x14ac:dyDescent="0.25">
      <c r="B339" t="s">
        <v>628</v>
      </c>
    </row>
    <row r="340" spans="2:2" x14ac:dyDescent="0.25">
      <c r="B340" t="s">
        <v>629</v>
      </c>
    </row>
    <row r="341" spans="2:2" x14ac:dyDescent="0.25">
      <c r="B341" t="s">
        <v>630</v>
      </c>
    </row>
    <row r="342" spans="2:2" x14ac:dyDescent="0.25">
      <c r="B342" t="s">
        <v>595</v>
      </c>
    </row>
    <row r="343" spans="2:2" x14ac:dyDescent="0.25">
      <c r="B343" t="s">
        <v>597</v>
      </c>
    </row>
    <row r="344" spans="2:2" x14ac:dyDescent="0.25">
      <c r="B344" t="s">
        <v>665</v>
      </c>
    </row>
    <row r="345" spans="2:2" x14ac:dyDescent="0.25">
      <c r="B345" t="s">
        <v>649</v>
      </c>
    </row>
    <row r="346" spans="2:2" x14ac:dyDescent="0.25">
      <c r="B346" t="s">
        <v>650</v>
      </c>
    </row>
    <row r="347" spans="2:2" x14ac:dyDescent="0.25">
      <c r="B347" t="s">
        <v>662</v>
      </c>
    </row>
    <row r="348" spans="2:2" x14ac:dyDescent="0.25">
      <c r="B348" t="s">
        <v>608</v>
      </c>
    </row>
    <row r="349" spans="2:2" x14ac:dyDescent="0.25">
      <c r="B349" t="s">
        <v>609</v>
      </c>
    </row>
    <row r="350" spans="2:2" x14ac:dyDescent="0.25">
      <c r="B350" t="s">
        <v>610</v>
      </c>
    </row>
    <row r="351" spans="2:2" x14ac:dyDescent="0.25">
      <c r="B351" t="s">
        <v>598</v>
      </c>
    </row>
    <row r="352" spans="2:2" x14ac:dyDescent="0.25">
      <c r="B352" t="s">
        <v>599</v>
      </c>
    </row>
    <row r="353" spans="2:2" x14ac:dyDescent="0.25">
      <c r="B353" t="s">
        <v>600</v>
      </c>
    </row>
    <row r="354" spans="2:2" x14ac:dyDescent="0.25">
      <c r="B354" t="s">
        <v>601</v>
      </c>
    </row>
    <row r="355" spans="2:2" x14ac:dyDescent="0.25">
      <c r="B355" t="s">
        <v>620</v>
      </c>
    </row>
    <row r="356" spans="2:2" x14ac:dyDescent="0.25">
      <c r="B356" t="s">
        <v>679</v>
      </c>
    </row>
    <row r="357" spans="2:2" x14ac:dyDescent="0.25">
      <c r="B357" t="s">
        <v>680</v>
      </c>
    </row>
    <row r="358" spans="2:2" x14ac:dyDescent="0.25">
      <c r="B358" t="s">
        <v>681</v>
      </c>
    </row>
    <row r="359" spans="2:2" x14ac:dyDescent="0.25">
      <c r="B359" t="s">
        <v>682</v>
      </c>
    </row>
    <row r="360" spans="2:2" x14ac:dyDescent="0.25">
      <c r="B360" t="s">
        <v>683</v>
      </c>
    </row>
    <row r="361" spans="2:2" x14ac:dyDescent="0.25">
      <c r="B361" t="s">
        <v>684</v>
      </c>
    </row>
    <row r="362" spans="2:2" x14ac:dyDescent="0.25">
      <c r="B362" t="s">
        <v>685</v>
      </c>
    </row>
    <row r="363" spans="2:2" x14ac:dyDescent="0.25">
      <c r="B363" t="s">
        <v>686</v>
      </c>
    </row>
    <row r="364" spans="2:2" x14ac:dyDescent="0.25">
      <c r="B364" t="s">
        <v>687</v>
      </c>
    </row>
    <row r="365" spans="2:2" x14ac:dyDescent="0.25">
      <c r="B365" t="s">
        <v>688</v>
      </c>
    </row>
    <row r="366" spans="2:2" x14ac:dyDescent="0.25">
      <c r="B366" t="s">
        <v>689</v>
      </c>
    </row>
    <row r="367" spans="2:2" x14ac:dyDescent="0.25">
      <c r="B367" t="s">
        <v>690</v>
      </c>
    </row>
    <row r="368" spans="2:2" x14ac:dyDescent="0.25">
      <c r="B368" t="s">
        <v>691</v>
      </c>
    </row>
    <row r="369" spans="2:2" x14ac:dyDescent="0.25">
      <c r="B369" t="s">
        <v>692</v>
      </c>
    </row>
    <row r="370" spans="2:2" x14ac:dyDescent="0.25">
      <c r="B370" t="s">
        <v>693</v>
      </c>
    </row>
    <row r="371" spans="2:2" x14ac:dyDescent="0.25">
      <c r="B371" t="s">
        <v>694</v>
      </c>
    </row>
    <row r="372" spans="2:2" x14ac:dyDescent="0.25">
      <c r="B372" t="s">
        <v>695</v>
      </c>
    </row>
    <row r="373" spans="2:2" x14ac:dyDescent="0.25">
      <c r="B373" t="s">
        <v>696</v>
      </c>
    </row>
    <row r="374" spans="2:2" x14ac:dyDescent="0.25">
      <c r="B374" t="s">
        <v>697</v>
      </c>
    </row>
    <row r="375" spans="2:2" x14ac:dyDescent="0.25">
      <c r="B375" t="s">
        <v>698</v>
      </c>
    </row>
    <row r="376" spans="2:2" x14ac:dyDescent="0.25">
      <c r="B376" t="s">
        <v>699</v>
      </c>
    </row>
    <row r="377" spans="2:2" x14ac:dyDescent="0.25">
      <c r="B377" t="s">
        <v>700</v>
      </c>
    </row>
    <row r="378" spans="2:2" x14ac:dyDescent="0.25">
      <c r="B378" t="s">
        <v>701</v>
      </c>
    </row>
    <row r="379" spans="2:2" x14ac:dyDescent="0.25">
      <c r="B379" t="s">
        <v>702</v>
      </c>
    </row>
  </sheetData>
  <sortState ref="A2:A384">
    <sortCondition ref="A2:A3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"/>
  <sheetViews>
    <sheetView workbookViewId="0">
      <selection activeCell="H3" sqref="H3"/>
    </sheetView>
  </sheetViews>
  <sheetFormatPr defaultRowHeight="15" x14ac:dyDescent="0.25"/>
  <cols>
    <col min="1" max="1" width="11.5703125" style="1" customWidth="1"/>
    <col min="2" max="2" width="10.140625" style="1" customWidth="1"/>
    <col min="3" max="3" width="11.42578125" style="1" bestFit="1" customWidth="1"/>
    <col min="4" max="4" width="11" style="1" bestFit="1" customWidth="1"/>
    <col min="5" max="5" width="12.7109375" style="1" customWidth="1"/>
    <col min="6" max="6" width="13.140625" style="1" customWidth="1"/>
    <col min="7" max="7" width="10" style="1" customWidth="1"/>
    <col min="8" max="8" width="32.28515625" style="1" customWidth="1"/>
    <col min="9" max="10" width="13.28515625" style="1" customWidth="1"/>
    <col min="11" max="11" width="13.140625" style="1" bestFit="1" customWidth="1"/>
    <col min="12" max="12" width="11.7109375" style="1" customWidth="1"/>
    <col min="13" max="13" width="11" style="1" bestFit="1" customWidth="1"/>
    <col min="14" max="14" width="17" style="1" customWidth="1"/>
    <col min="15" max="15" width="13.28515625" bestFit="1" customWidth="1"/>
  </cols>
  <sheetData>
    <row r="1" spans="1:15" x14ac:dyDescent="0.25">
      <c r="A1" s="2" t="s">
        <v>530</v>
      </c>
      <c r="B1" s="2" t="s">
        <v>541</v>
      </c>
      <c r="C1" s="2" t="s">
        <v>531</v>
      </c>
      <c r="D1" s="2" t="s">
        <v>532</v>
      </c>
      <c r="E1" s="2" t="s">
        <v>533</v>
      </c>
      <c r="F1" s="2" t="s">
        <v>534</v>
      </c>
      <c r="G1" s="2" t="s">
        <v>535</v>
      </c>
      <c r="H1" s="2" t="s">
        <v>536</v>
      </c>
      <c r="I1" s="2" t="s">
        <v>537</v>
      </c>
      <c r="J1" s="2" t="s">
        <v>546</v>
      </c>
      <c r="K1" s="2" t="s">
        <v>539</v>
      </c>
      <c r="L1" s="2" t="s">
        <v>540</v>
      </c>
      <c r="M1" s="2" t="s">
        <v>542</v>
      </c>
      <c r="N1" s="2" t="s">
        <v>548</v>
      </c>
      <c r="O1" s="2" t="s">
        <v>678</v>
      </c>
    </row>
    <row r="2" spans="1:15" x14ac:dyDescent="0.25">
      <c r="A2" s="1">
        <f>CI_Report!$C$4</f>
        <v>0</v>
      </c>
      <c r="B2" s="1">
        <f>CI_Report!$C$5</f>
        <v>0</v>
      </c>
      <c r="C2" s="1">
        <f>CI_Report!$C$6</f>
        <v>0</v>
      </c>
      <c r="D2" s="1">
        <f>CI_Report!$C$7</f>
        <v>0</v>
      </c>
      <c r="E2" s="1">
        <f>CI_Report!$C$8</f>
        <v>0</v>
      </c>
      <c r="F2" s="3">
        <f>CI_Report!$C$9</f>
        <v>0</v>
      </c>
      <c r="G2" s="1">
        <f>CI_Report!$C$12</f>
        <v>0</v>
      </c>
      <c r="H2" s="1" t="str">
        <f>IF(AND(Checkboxes!$C$12&lt;=1,Checkboxes!$C$2=1),"Suicide",IF(AND(Checkboxes!$C$12&lt;=1,Checkboxes!$C$3=1),"Death",IF(AND(Checkboxes!$C$12&lt;=1,Checkboxes!$C$4=1),"DV",IF(AND(Checkboxes!$C$12&lt;=1,Checkboxes!$C$5=1),"Assault",IF(AND(Checkboxes!$C$12&lt;=1,Checkboxes!$C$6=1),"Aggressive - Vet",IF(AND(Checkboxes!$C$12&lt;=1,Checkboxes!$C$7=1),"Aggressive - Other",IF(AND(Checkboxes!$C$12&lt;=1,Checkboxes!$C$8=1),"Ideation",IF(AND(Checkboxes!$C$12&lt;=1,Checkboxes!$C$9=1),"Welfare",IF(AND(Checkboxes!$C$12&lt;=1,Checkboxes!$C$11=1),"Other",IF(AND(Checkboxes!$C$12&lt;=1,Checkboxes!$C$10=1), "Criminal Acts - Grantee/Sub","Missing"))))))))))</f>
        <v>Missing</v>
      </c>
      <c r="I2" s="1">
        <f>CI_Report!$C$24</f>
        <v>0</v>
      </c>
      <c r="J2" s="1">
        <f>CI_Report!$C$36</f>
        <v>0</v>
      </c>
      <c r="K2" s="1" t="str">
        <f>IF(OR(CI_Report!$C$39="Yes",CI_Report!$C$40="Yes",CI_Report!$C$41="Yes",CI_Report!$C$42="Yes",CI_Report!$C$43="Yes",CI_Report!$C$44="Yes",CI_Report!$C$45="Yes",CI_Report!$C$46="Yes",CI_Report!$C$47="Yes"),"Yes","No")</f>
        <v>No</v>
      </c>
      <c r="L2" s="1" t="str">
        <f>IF(OR(CI_Report!$C$51="Yes",CI_Report!$C$52="Yes",CI_Report!$C$53="Yes"),"Yes","No")</f>
        <v>No</v>
      </c>
      <c r="M2" s="1">
        <f>CI_Report!$C$70</f>
        <v>0</v>
      </c>
      <c r="N2" s="1" t="str">
        <f>IF(CI_Report!$C$70&gt;0,"Closed","Open")</f>
        <v>Open</v>
      </c>
      <c r="O2" s="1">
        <f>CI_Report!$C$72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CI_Report</vt:lpstr>
      <vt:lpstr>Checkboxes</vt:lpstr>
      <vt:lpstr>DropDowns</vt:lpstr>
      <vt:lpstr>DataReport</vt:lpstr>
      <vt:lpstr>ame</vt:lpstr>
      <vt:lpstr>awardID</vt:lpstr>
      <vt:lpstr>gid</vt:lpstr>
      <vt:lpstr>gname</vt:lpstr>
      <vt:lpstr>gnum</vt:lpstr>
      <vt:lpstr>grantID</vt:lpstr>
      <vt:lpstr>id</vt:lpstr>
      <vt:lpstr>name</vt:lpstr>
      <vt:lpstr>number</vt:lpstr>
      <vt:lpstr>orgname</vt:lpstr>
      <vt:lpstr>CI_Report!Print_Area</vt:lpstr>
      <vt:lpstr>result</vt:lpstr>
      <vt:lpstr>result2</vt:lpstr>
      <vt:lpstr>yesno</vt:lpstr>
    </vt:vector>
  </TitlesOfParts>
  <Company>Dept.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Lindsay L.</dc:creator>
  <cp:lastModifiedBy>Department of Veterans Affairs</cp:lastModifiedBy>
  <cp:lastPrinted>2014-07-25T18:40:51Z</cp:lastPrinted>
  <dcterms:created xsi:type="dcterms:W3CDTF">2014-07-23T16:05:50Z</dcterms:created>
  <dcterms:modified xsi:type="dcterms:W3CDTF">2015-11-30T15:29:26Z</dcterms:modified>
</cp:coreProperties>
</file>