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93F" lockStructure="1"/>
  <bookViews>
    <workbookView xWindow="15" yWindow="-30" windowWidth="20115" windowHeight="8115"/>
  </bookViews>
  <sheets>
    <sheet name="Worksheet" sheetId="1" r:id="rId1"/>
    <sheet name="Config" sheetId="2" state="hidden" r:id="rId2"/>
    <sheet name="Awards" sheetId="3" state="hidden" r:id="rId3"/>
  </sheets>
  <externalReferences>
    <externalReference r:id="rId4"/>
    <externalReference r:id="rId5"/>
  </externalReferences>
  <definedNames>
    <definedName name="ANALYSIS__SITE_CODE">[1]Analysis!$J$2</definedName>
    <definedName name="CONFIG__COCS__R">Config!$A$2:$A$415</definedName>
    <definedName name="_xlnm.Print_Area" localSheetId="0">Worksheet!$A$1:$H$114</definedName>
    <definedName name="_xlnm.Print_Titles" localSheetId="0">Worksheet!$9:$9</definedName>
    <definedName name="SUBMIT_PARAMS__PROP_CHRONIC_R">'[2]Submit Params'!$C:$C</definedName>
    <definedName name="SUBMIT_PARAMS__SITE_CODE_R">'[2]Submit Params'!$A:$A</definedName>
    <definedName name="TOOL__2015_PIT">[1]Tool!$H$16</definedName>
    <definedName name="TOOL__SELECTED_COC">[1]Tool!$A$3</definedName>
  </definedNames>
  <calcPr calcId="145621"/>
</workbook>
</file>

<file path=xl/calcChain.xml><?xml version="1.0" encoding="utf-8"?>
<calcChain xmlns="http://schemas.openxmlformats.org/spreadsheetml/2006/main">
  <c r="F10" i="1" l="1"/>
  <c r="E10" i="1"/>
  <c r="C6" i="1" l="1"/>
  <c r="E5" i="1"/>
  <c r="C5" i="1"/>
  <c r="C4" i="1"/>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G11" i="1" l="1"/>
  <c r="G106" i="1" l="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D10" i="1"/>
  <c r="B8" i="1" l="1"/>
  <c r="G10" i="1"/>
</calcChain>
</file>

<file path=xl/sharedStrings.xml><?xml version="1.0" encoding="utf-8"?>
<sst xmlns="http://schemas.openxmlformats.org/spreadsheetml/2006/main" count="4347" uniqueCount="2235">
  <si>
    <t>Grant #</t>
  </si>
  <si>
    <t>SUPPORTIVE SERVICES FOR VETERAN FAMILIES (SSVF)</t>
  </si>
  <si>
    <t>CoCs</t>
  </si>
  <si>
    <t>AK-500: Anchorage CoC</t>
  </si>
  <si>
    <t>AK-501: Alaska Balance of State CoC</t>
  </si>
  <si>
    <t>AL-500: Birmingham/Jefferson, St. Clair, Shelby Counties CoC</t>
  </si>
  <si>
    <t>AL-501: Mobile City &amp; County/Baldwin County CoC</t>
  </si>
  <si>
    <t>AL-502: Florence/Northwest Alabama CoC</t>
  </si>
  <si>
    <t>AL-503: Huntsville/North Alabama CoC</t>
  </si>
  <si>
    <t>AL-504: Montgomery City &amp; County CoC</t>
  </si>
  <si>
    <t>AL-505: Gadsden/Northeast Alabama CoC</t>
  </si>
  <si>
    <t>AL-506: Tuscaloosa City &amp; County CoC</t>
  </si>
  <si>
    <t>AL-507: Alabama Balance of State CoC</t>
  </si>
  <si>
    <t>AR-500: Little Rock/Central Arkansas CoC</t>
  </si>
  <si>
    <t>AR-501: Fayetteville/Northwest Arkansas CoC</t>
  </si>
  <si>
    <t xml:space="preserve">AR-503: Arkansas Balance of State CoC </t>
  </si>
  <si>
    <t>AR-505: Southeast Arkansas CoC</t>
  </si>
  <si>
    <t>AR-512: Boone, Baxter, Marion, Newton Counties CoC</t>
  </si>
  <si>
    <t>AZ-500: Arizona Balance of State CoC</t>
  </si>
  <si>
    <t>AZ-501: Tucson/Pima County CoC</t>
  </si>
  <si>
    <t>AZ-502: Phoenix/Mesa/Maricopa County Regional CoC</t>
  </si>
  <si>
    <t>CA-500: San Jose/Santa Clara City &amp; County CoC</t>
  </si>
  <si>
    <t>CA-501: San Francisco CoC</t>
  </si>
  <si>
    <t>CA-502: Oakland/Alameda County CoC</t>
  </si>
  <si>
    <t>CA-503: Sacramento City &amp; County CoC</t>
  </si>
  <si>
    <t>CA-504: Santa Rosa/Petaluma/Sonoma County CoC</t>
  </si>
  <si>
    <t>CA-505: Richmond/Contra Costa County CoC</t>
  </si>
  <si>
    <t>CA-506: Salinas/Monterey, San Benito Counties CoC</t>
  </si>
  <si>
    <t>CA-507: Marin County CoC</t>
  </si>
  <si>
    <t>CA-508: Watsonville/Santa Cruz City &amp; County CoC</t>
  </si>
  <si>
    <t>CA-509: Mendocino County CoC</t>
  </si>
  <si>
    <t>CA-510: Turlock/Modesto/Stanislaus County CoC</t>
  </si>
  <si>
    <t>CA-511: Stockton/San Joaquin County CoC</t>
  </si>
  <si>
    <t>CA-512: Daly/San Mateo County CoC</t>
  </si>
  <si>
    <t>CA-513: Visalia, Kings, Tulare Counties CoC</t>
  </si>
  <si>
    <t>CA-514: Fresno/Madera County CoC</t>
  </si>
  <si>
    <t>CA-515: Roseville/Rocklin/Placer, Nevada Counties CoC</t>
  </si>
  <si>
    <t>CA-516: Redding/Shasta County CoC</t>
  </si>
  <si>
    <t>CA-517: Napa City &amp; County CoC</t>
  </si>
  <si>
    <t>CA-518: Vallejo/Solano County CoC</t>
  </si>
  <si>
    <t>CA-519: Chico/Paradise/Butte County CoC</t>
  </si>
  <si>
    <t>CA-520: Merced City &amp; County CoC</t>
  </si>
  <si>
    <t>CA-521: Davis/Woodland/Yolo County CoC</t>
  </si>
  <si>
    <t>CA-522: Humboldt County CoC</t>
  </si>
  <si>
    <t>CA-523: Colusa, Glen, Lake, Tehama, Trinity Counties CoC</t>
  </si>
  <si>
    <t>CA-524: Yuba City &amp; County/Sutter County CoC</t>
  </si>
  <si>
    <t>CA-525: El Dorado County CoC</t>
  </si>
  <si>
    <t>CA-526: Tuolumne, Calaveras, Amador Counties CoC</t>
  </si>
  <si>
    <t>CA-600: Los Angeles City &amp; County CoC</t>
  </si>
  <si>
    <t xml:space="preserve">CA-601: San Diego CoC </t>
  </si>
  <si>
    <t>CA-602: Santa Ana/Anaheim/Orange County CoC</t>
  </si>
  <si>
    <t>CA-603: Santa Maria/Santa Barbara County CoC</t>
  </si>
  <si>
    <t>CA-604: Bakersfield/Kern County CoC</t>
  </si>
  <si>
    <t>CA-606: Long Beach CoC</t>
  </si>
  <si>
    <t>CA-607: Pasadena CoC</t>
  </si>
  <si>
    <t>CA-608: Riverside City &amp; County CoC</t>
  </si>
  <si>
    <t>CA-609: San Bernardino City &amp; County CoC</t>
  </si>
  <si>
    <t>CA-611: Oxnard/San Buenaventura/Ventura County CoC</t>
  </si>
  <si>
    <t>CA-612: Glendale CoC</t>
  </si>
  <si>
    <t>CA-613: Imperial County CoC</t>
  </si>
  <si>
    <t>CA-614: San Luis Obispo County CoC</t>
  </si>
  <si>
    <t>CO-500: Colorado Balance of State CoC</t>
  </si>
  <si>
    <t>CO-503: Metropolitan Denver Homeless Initiative</t>
  </si>
  <si>
    <t>CO-504: Colorado Springs/El Paso County CoC</t>
  </si>
  <si>
    <t>CT-502: Hartford CoC</t>
  </si>
  <si>
    <t>CT-503: Bridgeport/Stratford/Fairfield CoC</t>
  </si>
  <si>
    <t>CT-505: Connecticut Balance of State CoC</t>
  </si>
  <si>
    <t>CT-506: Norwalk/Fairfield County CoC</t>
  </si>
  <si>
    <t>CT-508: Stamford/Greenwich CoC</t>
  </si>
  <si>
    <t>CT-512: Waterbury CoC</t>
  </si>
  <si>
    <t>DC-500: District of Columbia CoC</t>
  </si>
  <si>
    <t>DE-500: Delaware Statewide CoC</t>
  </si>
  <si>
    <t>FL-500: Sarasota/Bradenton/Manatee, Sarasota Counties CoC</t>
  </si>
  <si>
    <t>FL-501: Tampa/Hillsborough County CoC</t>
  </si>
  <si>
    <t>FL-502: St. Petersburg/Clearwater/Largo/Pinellas County CoC</t>
  </si>
  <si>
    <t>FL-503: Lakeland CoC</t>
  </si>
  <si>
    <t>FL-504: Daytona Beach/Daytona/Volusia, Flagler Counties CoC</t>
  </si>
  <si>
    <t>FL-505: Fort Walton Beach/Okaloosa, Walton Counties CoC</t>
  </si>
  <si>
    <t>FL-506: Tallahassee/Leon County CoC</t>
  </si>
  <si>
    <t>FL-507: Orlando/Orange, Osceola, Seminole Counties CoC</t>
  </si>
  <si>
    <t>FL-508: Gainesville/Alachua, Putnam Counties CoC</t>
  </si>
  <si>
    <t>FL-509: Fort Pierce/St. Lucie, Indian River, Martin Counties CoC</t>
  </si>
  <si>
    <t>FL-510: Jacksonville-Duval, Clay Counties CoC</t>
  </si>
  <si>
    <t>FL-511: Pensacola/Escambia/Santa Rosa County CoC</t>
  </si>
  <si>
    <t>FL-512: Saint Johns County CoC</t>
  </si>
  <si>
    <t>FL-513: Palm Bay/Melbourne/Brevard County CoC</t>
  </si>
  <si>
    <t>FL-514: Ocala/Marion County CoC</t>
  </si>
  <si>
    <t>FL-515: Panama City/Bay, Jackson Counties CoC</t>
  </si>
  <si>
    <t>FL-516: Winterhaven/Polk County CoC</t>
  </si>
  <si>
    <t>FL-517: Hendry, Hardee, Highlands Counties CoC</t>
  </si>
  <si>
    <t>FL-518: Columbia, Hamilton, Lafayette, Suwannee Counties CoC</t>
  </si>
  <si>
    <t>FL-519: Pasco County CoC</t>
  </si>
  <si>
    <t>FL-520: Citrus, Hernando, Lake, Sumter Counties CoC</t>
  </si>
  <si>
    <t>FL-600: Miami/Dade County CoC</t>
  </si>
  <si>
    <t>FL-601: Ft Lauderdale/Broward County CoC</t>
  </si>
  <si>
    <t>FL-602: Punta Gorda/Charlotte County CoC</t>
  </si>
  <si>
    <t>FL-603: Ft Myers/Cape Coral/Lee County CoC</t>
  </si>
  <si>
    <t>FL-604: Monroe County CoC</t>
  </si>
  <si>
    <t>FL-605: West Palm Beach/Palm Beach County CoC</t>
  </si>
  <si>
    <t>FL-606: Naples/Collier County CoC</t>
  </si>
  <si>
    <t>GA-500: Atlanta CoC</t>
  </si>
  <si>
    <t>GA-501: Georgia Balance of State CoC</t>
  </si>
  <si>
    <t>GA-502: Fulton County CoC</t>
  </si>
  <si>
    <t>GA-503: Athens/Clarke County CoC</t>
  </si>
  <si>
    <t>GA-504: Augusta CoC</t>
  </si>
  <si>
    <t>GA-505: Columbus-Muscogee/Russell County CoC</t>
  </si>
  <si>
    <t>GA-506: Marietta/Cobb County CoC</t>
  </si>
  <si>
    <t>GA-507: Savannah/Chatham County CoC</t>
  </si>
  <si>
    <t>GA-508: DeKalb County CoC</t>
  </si>
  <si>
    <t>GU-500: Guam CoC</t>
  </si>
  <si>
    <t>HI-500: Hawaii Balance of State CoC</t>
  </si>
  <si>
    <t>HI-501: Honolulu CoC</t>
  </si>
  <si>
    <t>IA-500: Sioux City/Dakota, Woodbury Counties CoC</t>
  </si>
  <si>
    <t>IA-501: Iowa Balance of State CoC</t>
  </si>
  <si>
    <t>IA-502: Des Moines/Polk County CoC</t>
  </si>
  <si>
    <t>ID-500: Boise/Ada County CoC</t>
  </si>
  <si>
    <t>ID-501: Idaho Balance of State</t>
  </si>
  <si>
    <t>IL-500: McHenry County CoC</t>
  </si>
  <si>
    <t>IL-501: Rockford/Winnebago, Boone Counties CoC</t>
  </si>
  <si>
    <t>IL-502: Waukegan/North Chicago/Lake County CoC</t>
  </si>
  <si>
    <t>IL-503: Champaign/Urbana/Rantoul/Champaign County CoC</t>
  </si>
  <si>
    <t>IL-504: Madison County CoC</t>
  </si>
  <si>
    <t>IL-506: Joliet/Bolingbrook/Will County CoC</t>
  </si>
  <si>
    <t>IL-507: Peoria/Perkin/Fulton, Peoria, Tazewell, Woodford CoC</t>
  </si>
  <si>
    <t>IL-508: East Saint Louis/Belleville/Saint Clair County CoC</t>
  </si>
  <si>
    <t>IL-509: Dekalb City &amp; County CoC</t>
  </si>
  <si>
    <t>IL-510: Chicago CoC</t>
  </si>
  <si>
    <t>IL-511: Cook County CoC</t>
  </si>
  <si>
    <t>IL-512: Bloomington/Central Illinois CoC</t>
  </si>
  <si>
    <t>IL-513: Springfield/Sangamon County CoC</t>
  </si>
  <si>
    <t>IL-514: DuPage County CoC</t>
  </si>
  <si>
    <t>IL-515: South Central Illinois CoC</t>
  </si>
  <si>
    <t>IL-516: Decatur/Macon County CoC</t>
  </si>
  <si>
    <t>IL-517: Aurora/Elgin/Kane County CoC</t>
  </si>
  <si>
    <t>IL-518: Rock Island/Moline/Northwestern Illinois CoC</t>
  </si>
  <si>
    <t>IL-519: West Central Illinois CoC</t>
  </si>
  <si>
    <t>IL-520: Southern Illinois CoC</t>
  </si>
  <si>
    <t>IN-500: South Bend/Mishawaka/St. Joseph County CoC</t>
  </si>
  <si>
    <t>IN-502: Indiana Balance of State CoC</t>
  </si>
  <si>
    <t>IN-503: Indianapolis CoC</t>
  </si>
  <si>
    <t>KS-501: Kansas City/Wyandotte County CoC</t>
  </si>
  <si>
    <t>KS-502: Wichita/Sedgwick County CoC</t>
  </si>
  <si>
    <t>KS-503: Topeka/Shawnee County CoC</t>
  </si>
  <si>
    <t>KS-505: Overland Park/Shawnee/Johnson County CoC</t>
  </si>
  <si>
    <t>KS-507: Kansas Balance of State CoC</t>
  </si>
  <si>
    <t>KY-500: Kentucky Balance of State CoC</t>
  </si>
  <si>
    <t>KY-501: Louisville/Jefferson County CoC</t>
  </si>
  <si>
    <t>KY-502: Lexington/Fayette County CoC</t>
  </si>
  <si>
    <t>LA-500: Lafayette/Acadiana CoC</t>
  </si>
  <si>
    <t>LA-501: Lake Charles/Southwestern Louisiana CoC</t>
  </si>
  <si>
    <t>LA-502: Shreveport/Bossier/Northwest CoC</t>
  </si>
  <si>
    <t>LA-503: New Orleans/Jefferson Parish CoC</t>
  </si>
  <si>
    <t>LA-504: Baton Rouge CoC</t>
  </si>
  <si>
    <t>LA-505: Monroe/Northeast Louisiana CoC</t>
  </si>
  <si>
    <t>LA-506: Slidell/Southeast Louisiana CoC</t>
  </si>
  <si>
    <t>LA-507: Alexandria/Central Louisiana CoC</t>
  </si>
  <si>
    <t>LA-508: Houma-Terrebonne/Thibodaux CoC</t>
  </si>
  <si>
    <t>MA-500: Boston CoC</t>
  </si>
  <si>
    <t>MA-502: Lynn CoC</t>
  </si>
  <si>
    <t>MA-503: Cape Cod Islands CoC</t>
  </si>
  <si>
    <t>MA-504: Springfield/Holyoke/Chicopee/Westfield/Hampden County CoC</t>
  </si>
  <si>
    <t>MA-505: New Bedford CoC</t>
  </si>
  <si>
    <t>MA-506: Worcester City &amp; County CoC</t>
  </si>
  <si>
    <t>MA-507: Pittsfield/Northampton/Berkshire, Franklin, Hampshire Counties CoC</t>
  </si>
  <si>
    <t>MA-508: Lowell CoC</t>
  </si>
  <si>
    <t>MA-509: Cambridge CoC</t>
  </si>
  <si>
    <t>MA-510: Gloucester/Haverhill/Salem/Essex County CoC</t>
  </si>
  <si>
    <t>MA-511: Quincy/Weymouth CoC</t>
  </si>
  <si>
    <t>MA-513: Malden/Medford CoC</t>
  </si>
  <si>
    <t>MA-515: Fall River CoC</t>
  </si>
  <si>
    <t>MA-516: Massachusetts Balance of State CoC</t>
  </si>
  <si>
    <t>MA-517: Somerville CoC</t>
  </si>
  <si>
    <t>MA-518: Brookline/Newton CoC</t>
  </si>
  <si>
    <t>MA-519: Attleboro/Taunton/Bristol County CoC</t>
  </si>
  <si>
    <t>MA-520: Brockton/Plymouth City &amp; County CoC</t>
  </si>
  <si>
    <t>MD-500: Cumberland/Allegany County CoC</t>
  </si>
  <si>
    <t>MD-501: Baltimore City CoC</t>
  </si>
  <si>
    <t>MD-502: Harford County CoC</t>
  </si>
  <si>
    <t>MD-503: Annapolis/Anne Arundel County CoC</t>
  </si>
  <si>
    <t>MD-504: Howard County CoC</t>
  </si>
  <si>
    <t>MD-505: Baltimore County CoC</t>
  </si>
  <si>
    <t>MD-506: Carroll County CoC</t>
  </si>
  <si>
    <t>MD-507: Cecil County CoC</t>
  </si>
  <si>
    <t>MD-508: Charles, Calvert, St.Mary's Counties CoC</t>
  </si>
  <si>
    <t>MD-509: Frederick City &amp; County CoC</t>
  </si>
  <si>
    <t>MD-510: Garrett County CoC</t>
  </si>
  <si>
    <t>MD-511: Mid-Shore Regional CoC</t>
  </si>
  <si>
    <t>MD-512: Hagerstown/Washington County CoC</t>
  </si>
  <si>
    <t>MD-513: Wicomico/Somerset/Worcester County CoC</t>
  </si>
  <si>
    <t>MD-600: Prince George`s County CoC</t>
  </si>
  <si>
    <t>MD-601: Montgomery County CoC</t>
  </si>
  <si>
    <t>ME-500: Maine Balance of State CoC</t>
  </si>
  <si>
    <t>ME-502: Portland CoC</t>
  </si>
  <si>
    <t>MI-500: Michigan Balance of State CoC</t>
  </si>
  <si>
    <t>MI-501: Detroit CoC</t>
  </si>
  <si>
    <t>MI-502: Dearborn/Dearborn Heights/Westland/Wayne County CoC</t>
  </si>
  <si>
    <t>MI-503: St. Clair Shores/Warren/Macomb County CoC</t>
  </si>
  <si>
    <t>MI-504: Pontiac/Royal Oak/Oakland County CoC</t>
  </si>
  <si>
    <t>MI-505: Flint/Genesee County CoC</t>
  </si>
  <si>
    <t>MI-506: Grand Rapids/Wyoming/Kent County CoC</t>
  </si>
  <si>
    <t>MI-507: Portage/Kalamazoo City &amp; County CoC</t>
  </si>
  <si>
    <t>MI-508: Lansing/East Lansing/Ingham County CoC</t>
  </si>
  <si>
    <t>MI-509: Ann Arbor/Washtenaw County CoC</t>
  </si>
  <si>
    <t>MI-510: Saginaw City &amp; County CoC</t>
  </si>
  <si>
    <t>MI-511: Lenawee County CoC</t>
  </si>
  <si>
    <t>MI-512: Grand Traverse, Antrim, Leelanau Counties CoC</t>
  </si>
  <si>
    <t>MI-513: Marquette, Alger Counties CoC</t>
  </si>
  <si>
    <t>MI-514: Battle Creek/Calhoun County CoC</t>
  </si>
  <si>
    <t>MI-515: Monroe City &amp; County CoC</t>
  </si>
  <si>
    <t>MI-516: Norton Shores/Muskegon City &amp; County CoC</t>
  </si>
  <si>
    <t>MI-517: Jackson City &amp; County CoC</t>
  </si>
  <si>
    <t>MI-518: Livingston County CoC</t>
  </si>
  <si>
    <t>MI-519: Holland/Ottawa County CoC</t>
  </si>
  <si>
    <t>MI-523: Eaton County CoC</t>
  </si>
  <si>
    <t>MN-500: Minneapolis/Hennepin County CoC</t>
  </si>
  <si>
    <t>MN-501: Saint Paul/Ramsey County CoC</t>
  </si>
  <si>
    <t>MN-502: Rochester/Southeast Minnesota CoC</t>
  </si>
  <si>
    <t>MN-503: Dakota, Anoka, Washington, Scott, Carver Counties CoC</t>
  </si>
  <si>
    <t>MN-504: Northeast Minnesota CoC</t>
  </si>
  <si>
    <t>MN-505: St. Cloud/Central Minnesota CoC</t>
  </si>
  <si>
    <t>MN-506: Northwest Minnesota CoC</t>
  </si>
  <si>
    <t>MN-508: Moorhead/West Central Minnesota CoC</t>
  </si>
  <si>
    <t>MN-509: Duluth/St.Louis County CoC</t>
  </si>
  <si>
    <t>MN-511: Southwest Minnesota CoC</t>
  </si>
  <si>
    <t>MO-500: St. Louis County CoC</t>
  </si>
  <si>
    <t>MO-501: St.Louis City CoC</t>
  </si>
  <si>
    <t>MO-503: St. Charles, Lincoln, Warren Counties CoC</t>
  </si>
  <si>
    <t>MO-600: Springfield/Greene, Christian, Webster Counties CoC</t>
  </si>
  <si>
    <t>MO-602: Joplin/Jasper, Newton Counties CoC</t>
  </si>
  <si>
    <t>MO-603: St. Joseph/Andrew, Buchanan, DeKalb Counties CoC</t>
  </si>
  <si>
    <t>MO-604: Kansas City/Independence/Lee's Summit/Jackson County CoC</t>
  </si>
  <si>
    <t>MO-606: Missouri Balance of State CoC</t>
  </si>
  <si>
    <t>MS-500: Jackson/Rankin, Madison Counties CoC</t>
  </si>
  <si>
    <t>MS-501: Mississippi Balance of State CoC</t>
  </si>
  <si>
    <t>MS-503: Gulf Port/Gulf Coast Regional CoC</t>
  </si>
  <si>
    <t>MT-500: Montana Statewide CoC</t>
  </si>
  <si>
    <t>NC-500: Winston Salem/Forsyth County CoC</t>
  </si>
  <si>
    <t>NC-501: Asheville/Buncombe County CoC</t>
  </si>
  <si>
    <t>NC-502: Durham City &amp; County CoC</t>
  </si>
  <si>
    <t>NC-503: North Carolina Balance of State CoC</t>
  </si>
  <si>
    <t>NC-504: Greensboro/High Point CoC</t>
  </si>
  <si>
    <t>NC-505: Charlotte/Mecklenberg CoC</t>
  </si>
  <si>
    <t>NC-506: Wilmington/Brunswick, New Hanover, Pender Counties CoC</t>
  </si>
  <si>
    <t>NC-507: Raleigh/Wake County CoC</t>
  </si>
  <si>
    <t>NC-509: Gastonia/Cleveland, Gaston, Lincoln Counties CoC</t>
  </si>
  <si>
    <t>NC-511: Fayetteville/Cumberland County CoC</t>
  </si>
  <si>
    <t>NC-513: Chapel Hill/Orange County CoC</t>
  </si>
  <si>
    <t>NC-516: Northwest North Carolina CoC</t>
  </si>
  <si>
    <t>ND-500: North Dakota Statewide CoC</t>
  </si>
  <si>
    <t>NE-500: Nebraska Balance of State CoC</t>
  </si>
  <si>
    <t>NE-501: Omaha/Council Bluffs CoC</t>
  </si>
  <si>
    <t>NE-502: Lincoln CoC</t>
  </si>
  <si>
    <t>NH-500: New Hampshire Balance of State CoC</t>
  </si>
  <si>
    <t>NH-501: Manchester CoC</t>
  </si>
  <si>
    <t>NH-502: Nashua/Hillsborough County CoC</t>
  </si>
  <si>
    <t>NJ-500: Atlantic City &amp; County CoC</t>
  </si>
  <si>
    <t>NJ-501: Bergen County CoC</t>
  </si>
  <si>
    <t>NJ-502: Burlington County CoC</t>
  </si>
  <si>
    <t>NJ-503: Camden City and County CoC</t>
  </si>
  <si>
    <t>NJ-504: Newark/Essex County CoC</t>
  </si>
  <si>
    <t>NJ-506: Jersey City/Bayonne/Hudson County CoC</t>
  </si>
  <si>
    <t>NJ-507: New Brunswick/Middlesex County CoC</t>
  </si>
  <si>
    <t>NJ-508: Monmouth County CoC</t>
  </si>
  <si>
    <t>NJ-509: Morris County CoC</t>
  </si>
  <si>
    <t>NJ-510: Lakewood Township/Ocean County CoC</t>
  </si>
  <si>
    <t>NJ-511: Paterson/Passaic County CoC</t>
  </si>
  <si>
    <t>NJ-512: Salem County CoC</t>
  </si>
  <si>
    <t>NJ-513: Somerset County CoC</t>
  </si>
  <si>
    <t>NJ-514: Trenton/Mercer County CoC</t>
  </si>
  <si>
    <t>NJ-515: Elizabeth/Union County CoC</t>
  </si>
  <si>
    <t>NJ-516: Warren, Sussex, Hunterdon Counties CoC</t>
  </si>
  <si>
    <t>NJ-518: Ocean City/Cape May County CoC</t>
  </si>
  <si>
    <t>NM-500: Albuquerque CoC</t>
  </si>
  <si>
    <t>NM-501: New Mexico Balance of State CoC</t>
  </si>
  <si>
    <t>NV-500: Las Vegas/Clark County CoC</t>
  </si>
  <si>
    <t>NV-501: Reno/Sparks/Washoe County CoC</t>
  </si>
  <si>
    <t>NV-502: Nevada Balance of State CoC</t>
  </si>
  <si>
    <t>NY-500: Rochester/Irondequoit/Greece/Monroe County CoC</t>
  </si>
  <si>
    <t>NY-501: Elmira/Steuben, Allegany, Livingston, Chemung, Schuyler Counties CoC</t>
  </si>
  <si>
    <t>NY-502: Auburn/Cayuga County</t>
  </si>
  <si>
    <t>NY-503: Albany City &amp; County CoC</t>
  </si>
  <si>
    <t>NY-504: Cattaraugus County CoC</t>
  </si>
  <si>
    <t>NY-505: Syracuse/Onondaga County CoC</t>
  </si>
  <si>
    <t>NY-507: Schenectady City &amp; County CoC</t>
  </si>
  <si>
    <t>NY-508: Buffalo/Niagara Falls/Erie, Niagara Counties CoC</t>
  </si>
  <si>
    <t>NY-509: Oswego County CoC</t>
  </si>
  <si>
    <t>NY-510: Ithaca/Tompkins County CoC</t>
  </si>
  <si>
    <t>NY-511: Binghamton/Union Town/Broome, Otsego, Chenango, Cortland, Delaware Counties CoC</t>
  </si>
  <si>
    <t>NY-512: Troy/Rensselaer County CoC</t>
  </si>
  <si>
    <t>NY-513: Wayne, Ontario, Seneca, Yates Counties CoC</t>
  </si>
  <si>
    <t>NY-514: Jamestown/Dunkirk/Chautauqua County CoC</t>
  </si>
  <si>
    <t>NY-516: Clinton County CoC</t>
  </si>
  <si>
    <t>NY-517: Orleans County CoC</t>
  </si>
  <si>
    <t>NY-518: Utica/Rome/Oneida, Madison Counties CoC</t>
  </si>
  <si>
    <t>NY-519: Columbia/Greene County CoC</t>
  </si>
  <si>
    <t>NY-520: Franklin County CoC</t>
  </si>
  <si>
    <t>NY-522: Jefferson,/Lewis,/St. Lawrence Counties CoC</t>
  </si>
  <si>
    <t>NY-523: Glens Falls/Saratoga Springs/Saratoga, Washington, Warren, Hamilton Counties CoC</t>
  </si>
  <si>
    <t>NY-600: New York City CoC</t>
  </si>
  <si>
    <t>NY-601: Poughkeepsie/Dutchess County CoC</t>
  </si>
  <si>
    <t>NY-602: Newburgh/Middletown/Orange County CoC</t>
  </si>
  <si>
    <t>NY-603: Nassau, Suffolk Counties/Babylon/Islip/ Huntington CoC</t>
  </si>
  <si>
    <t>NY-604: Yonkers/Mount Vernon/New Rochelle/Westchester CoC</t>
  </si>
  <si>
    <t>NY-606: Rockland County CoC</t>
  </si>
  <si>
    <t>NY-607: Sullivan County CoC</t>
  </si>
  <si>
    <t>NY-608: Kingston/Ulster County CoC</t>
  </si>
  <si>
    <t>OH-500: Cincinnati/Hamilton County CoC</t>
  </si>
  <si>
    <t>OH-501: Toledo/Lucas County CoC</t>
  </si>
  <si>
    <t>OH-502: Cleveland/Cuyahoga County CoC</t>
  </si>
  <si>
    <t>OH-503: Columbus/Franklin County CoC</t>
  </si>
  <si>
    <t>OH-504: Youngstown/Mahoning County CoC</t>
  </si>
  <si>
    <t>OH-505: Dayton/Kettering/Montgomery County CoC</t>
  </si>
  <si>
    <t>OH-506: Akron/Barberton/Summit County CoC</t>
  </si>
  <si>
    <t>OH-507: Ohio Balance of State CoC</t>
  </si>
  <si>
    <t>OH-508: Canton/Massillon/Alliance/Stark County CoC</t>
  </si>
  <si>
    <t>OK-500: North Central Oklahoma CoC</t>
  </si>
  <si>
    <t>OK-501: Tulsa City &amp; County/Broken Arrow CoC</t>
  </si>
  <si>
    <t>OK-502: Oklahoma City CoC</t>
  </si>
  <si>
    <t>OK-503: Oklahoma Balance of State CoC</t>
  </si>
  <si>
    <t>OK-504: Norman/Cleveland County CoC</t>
  </si>
  <si>
    <t>OK-505: Northeast Oklahoma CoC</t>
  </si>
  <si>
    <t>OK-506: Southwest Oklahoma Regional CoC</t>
  </si>
  <si>
    <t>OK-507: Southeastern Oklahoma Regional CoC</t>
  </si>
  <si>
    <t>OR-500: Eugene/Springfield/Lane County CoC</t>
  </si>
  <si>
    <t>OR-501: Portland/Gresham/Multnomah County CoC</t>
  </si>
  <si>
    <t>OR-502: Medford/Ashland/Jackson County CoC</t>
  </si>
  <si>
    <t>OR-503: Central Oregon CoC</t>
  </si>
  <si>
    <t>OR-505: Oregon Balance of State CoC</t>
  </si>
  <si>
    <t>OR-506: Hillsboro/Beaverton/Washington County CoC</t>
  </si>
  <si>
    <t>OR-507: Clackamas County CoC</t>
  </si>
  <si>
    <t>PA-500: Philadelphia CoC</t>
  </si>
  <si>
    <t>PA-501: Harrisburg/Dauphin County CoC</t>
  </si>
  <si>
    <t>PA-502: Upper Darby/Chester/Haverford/Delaware County CoC</t>
  </si>
  <si>
    <t>PA-503: Wilkes-Barre/Hazleton/Luzerne County CoC</t>
  </si>
  <si>
    <t>PA-504: Lower Marion/Norristown/Abington/Montgomery County CoC</t>
  </si>
  <si>
    <t>PA-505: Chester County CoC</t>
  </si>
  <si>
    <t>PA-506: Reading/Berks County CoC</t>
  </si>
  <si>
    <t>PA-507: Altoona/Central Pennsylvania CoC</t>
  </si>
  <si>
    <t>PA-508: Scranton/Lackawanna County CoC</t>
  </si>
  <si>
    <t>PA-509: Allentown/Northeast Pennsylvania CoC</t>
  </si>
  <si>
    <t>PA-510: Lancaster City &amp; County CoC</t>
  </si>
  <si>
    <t>PA-511: Bristol/Bensalem/Bucks County CoC</t>
  </si>
  <si>
    <t>PA-512: York City &amp; County CoC</t>
  </si>
  <si>
    <t>PA-600: Pittsburgh/McKeesport/Penn Hills/Allegheny County CoC</t>
  </si>
  <si>
    <t>PA-601: Southwest Pennsylvania CoC</t>
  </si>
  <si>
    <t>PA-602: Northwest Pennsylvania CoC</t>
  </si>
  <si>
    <t>PA-603: Beaver County CoC</t>
  </si>
  <si>
    <t>PA-605: Erie City &amp; County CoC</t>
  </si>
  <si>
    <t>PR-502: Puerto Rico Balance of Commonwealth CoC</t>
  </si>
  <si>
    <t>PR-503: South/Southeast Puerto Rico CoC</t>
  </si>
  <si>
    <t>RI-500: Rhode Island Statewide CoC</t>
  </si>
  <si>
    <t>SC-500: Charleston/Low Country CoC</t>
  </si>
  <si>
    <t>SC-501: Greenville/Anderson/Spartanburg Upstate CoC</t>
  </si>
  <si>
    <t>SC-502: Columbia/Midlands CoC</t>
  </si>
  <si>
    <t>SC-503: Myrtle Beach/Sumter City &amp; County CoC</t>
  </si>
  <si>
    <t>SD-500: South Dakota Statewide CoC</t>
  </si>
  <si>
    <t>TN-500: Chattanooga/Southeast Tennessee CoC</t>
  </si>
  <si>
    <t>TN-501: Memphis/Shelby County CoC</t>
  </si>
  <si>
    <t>TN-502: Knoxville/Knox County CoC</t>
  </si>
  <si>
    <t>TN-503: Central Tennessee CoC</t>
  </si>
  <si>
    <t>TN-504: Nashville/Davidson County CoC</t>
  </si>
  <si>
    <t>TN-506: Upper Cumberland CoC</t>
  </si>
  <si>
    <t>TN-507: Jackson/West Tennessee CoC</t>
  </si>
  <si>
    <t>TN-509: Appalachian Regional CoC</t>
  </si>
  <si>
    <t>TN-510: Murfreesboro/Rutherford County CoC</t>
  </si>
  <si>
    <t>TN-512: Morristown/Blount, Sevier, Campbell, Cocke Counties CoC</t>
  </si>
  <si>
    <t>TX-500: San Antonio/Bexar County CoC</t>
  </si>
  <si>
    <t>TX-503: Austin/Travis County CoC</t>
  </si>
  <si>
    <t>TX-600: Dallas City &amp; County/Irving CoC</t>
  </si>
  <si>
    <t>TX-601: Fort Worth/Arlington/Tarrant County CoC</t>
  </si>
  <si>
    <t>TX-603: El Paso City &amp; County CoC</t>
  </si>
  <si>
    <t>TX-604: Waco/McLennan County CoC</t>
  </si>
  <si>
    <t>TX-607: Texas Balance of State CoC</t>
  </si>
  <si>
    <t>TX-611: Amarillo CoC</t>
  </si>
  <si>
    <t>TX-624: Wichita Falls/Wise, Palo Pinto, Wichita, Archer Counties CoC</t>
  </si>
  <si>
    <t>TX-700: Houston/Harris County</t>
  </si>
  <si>
    <t>TX-701: Bryan/College Station/Brazos Valley CoC</t>
  </si>
  <si>
    <t>TX-703: Beaumont/Port Arthur/South East Texas CoC</t>
  </si>
  <si>
    <t>UT-500: Salt Lake City &amp; County CoC</t>
  </si>
  <si>
    <t>UT-503: Utah Balance of State CoC</t>
  </si>
  <si>
    <t>UT-504: Provo/Mountainland CoC</t>
  </si>
  <si>
    <t>VA-500: Richmond/Henrico, Chesterfield, Hanover Counties CoC</t>
  </si>
  <si>
    <t>VA-501: Norfolk CoC</t>
  </si>
  <si>
    <t>VA-502: Roanoke City &amp; County/Salem CoC</t>
  </si>
  <si>
    <t>VA-503: Virginia Beach CoC</t>
  </si>
  <si>
    <t>VA-504: Charlottesville CoC</t>
  </si>
  <si>
    <t>VA-505: Newport News/Hampton/Virginia Peninsula CoC</t>
  </si>
  <si>
    <t>VA-507: Portsmouth CoC</t>
  </si>
  <si>
    <t>VA-508: Lynchburg CoC</t>
  </si>
  <si>
    <t>VA-513: Harrisonburg, Winchester/Western Virginia CoC</t>
  </si>
  <si>
    <t>VA-514: Fredericksburg/Spotsylvania, Stafford Counties CoC</t>
  </si>
  <si>
    <t>VA-521:  Virginia Balance of State CoC</t>
  </si>
  <si>
    <t>VA-600: Arlington County CoC</t>
  </si>
  <si>
    <t>VA-601: Fairfax County CoC</t>
  </si>
  <si>
    <t>VA-602: Loudoun County CoC</t>
  </si>
  <si>
    <t>VA-603: Alexandria CoC</t>
  </si>
  <si>
    <t>VA-604: Prince William County CoC</t>
  </si>
  <si>
    <t>VI-500: Virgin Islands CoC</t>
  </si>
  <si>
    <t>VT-500: Vermont Balance of State CoC</t>
  </si>
  <si>
    <t>VT-501: Burlington/Chittenden County CoC</t>
  </si>
  <si>
    <t>WA-500: Seattle/King County CoC</t>
  </si>
  <si>
    <t>WA-501: Washington Balance of State CoC</t>
  </si>
  <si>
    <t>WA-502: Spokane City &amp; County CoC</t>
  </si>
  <si>
    <t>WA-503: Tacoma/Lakewood/Pierce County CoC</t>
  </si>
  <si>
    <t>WA-504: Everett/Snohomish County CoC</t>
  </si>
  <si>
    <t>WA-507: Yakima City &amp; County CoC</t>
  </si>
  <si>
    <t>WA-508: Vancouver/Clark County CoC</t>
  </si>
  <si>
    <t>WI-500: Wisconsin Balance of State CoC</t>
  </si>
  <si>
    <t>WI-501: Milwaukee City &amp; County CoC</t>
  </si>
  <si>
    <t>WI-502: Racine City &amp; County CoC</t>
  </si>
  <si>
    <t>WI-503: Madison/Dane County CoC</t>
  </si>
  <si>
    <t>WV-500: Wheeling/Weirton Area CoC</t>
  </si>
  <si>
    <t>WV-501: Huntington/Cabell, Wayne Counties CoC</t>
  </si>
  <si>
    <t>WV-503: Charleston/Kanawha, Putnam, Boone, Clay Counties CoC</t>
  </si>
  <si>
    <t>WV-508: West Virginia Balance of State CoC</t>
  </si>
  <si>
    <t>WY-500: Wyoming Statewide CoC</t>
  </si>
  <si>
    <t>AK-500</t>
  </si>
  <si>
    <t>Grantee</t>
  </si>
  <si>
    <t>Quarter</t>
  </si>
  <si>
    <t>Continuum of Care (CoC)</t>
  </si>
  <si>
    <t>Quarters</t>
  </si>
  <si>
    <t>FY15 Q2</t>
  </si>
  <si>
    <t>FY15 Q3</t>
  </si>
  <si>
    <t>FY15 Q4</t>
  </si>
  <si>
    <t>FY16 Q1</t>
  </si>
  <si>
    <t>CoC Num</t>
  </si>
  <si>
    <t>AK-501</t>
  </si>
  <si>
    <t>AL-500</t>
  </si>
  <si>
    <t>AL-501</t>
  </si>
  <si>
    <t>AL-502</t>
  </si>
  <si>
    <t>AL-503</t>
  </si>
  <si>
    <t>AL-504</t>
  </si>
  <si>
    <t>AL-505</t>
  </si>
  <si>
    <t>AL-506</t>
  </si>
  <si>
    <t>AL-507</t>
  </si>
  <si>
    <t>AR-500</t>
  </si>
  <si>
    <t>AR-501</t>
  </si>
  <si>
    <t>AR-503</t>
  </si>
  <si>
    <t>AR-505</t>
  </si>
  <si>
    <t>AR-512</t>
  </si>
  <si>
    <t>AZ-500</t>
  </si>
  <si>
    <t>AZ-501</t>
  </si>
  <si>
    <t>AZ-502</t>
  </si>
  <si>
    <t>CA-500</t>
  </si>
  <si>
    <t>CA-501</t>
  </si>
  <si>
    <t>CA-502</t>
  </si>
  <si>
    <t>CA-503</t>
  </si>
  <si>
    <t>CA-504</t>
  </si>
  <si>
    <t>CA-505</t>
  </si>
  <si>
    <t>CA-506</t>
  </si>
  <si>
    <t>CA-507</t>
  </si>
  <si>
    <t>CA-508</t>
  </si>
  <si>
    <t>CA-509</t>
  </si>
  <si>
    <t>CA-510</t>
  </si>
  <si>
    <t>CA-511</t>
  </si>
  <si>
    <t>CA-512</t>
  </si>
  <si>
    <t>CA-513</t>
  </si>
  <si>
    <t>CA-514</t>
  </si>
  <si>
    <t>CA-515</t>
  </si>
  <si>
    <t>CA-516</t>
  </si>
  <si>
    <t>CA-517</t>
  </si>
  <si>
    <t>CA-518</t>
  </si>
  <si>
    <t>CA-519</t>
  </si>
  <si>
    <t>CA-520</t>
  </si>
  <si>
    <t>CA-521</t>
  </si>
  <si>
    <t>CA-522</t>
  </si>
  <si>
    <t>CA-523</t>
  </si>
  <si>
    <t>CA-524</t>
  </si>
  <si>
    <t>CA-525</t>
  </si>
  <si>
    <t>CA-526</t>
  </si>
  <si>
    <t>CA-600</t>
  </si>
  <si>
    <t>CA-601</t>
  </si>
  <si>
    <t>CA-602</t>
  </si>
  <si>
    <t>CA-603</t>
  </si>
  <si>
    <t>CA-604</t>
  </si>
  <si>
    <t>CA-606</t>
  </si>
  <si>
    <t>CA-607</t>
  </si>
  <si>
    <t>CA-608</t>
  </si>
  <si>
    <t>CA-609</t>
  </si>
  <si>
    <t>CA-611</t>
  </si>
  <si>
    <t>CA-612</t>
  </si>
  <si>
    <t>CA-613</t>
  </si>
  <si>
    <t>CA-614</t>
  </si>
  <si>
    <t>CO-500</t>
  </si>
  <si>
    <t>CO-503</t>
  </si>
  <si>
    <t>CO-504</t>
  </si>
  <si>
    <t>CT-502</t>
  </si>
  <si>
    <t>CT-503</t>
  </si>
  <si>
    <t>CT-505</t>
  </si>
  <si>
    <t>CT-506</t>
  </si>
  <si>
    <t>CT-508</t>
  </si>
  <si>
    <t>CT-512</t>
  </si>
  <si>
    <t>DC-500</t>
  </si>
  <si>
    <t>DE-500</t>
  </si>
  <si>
    <t>FL-500</t>
  </si>
  <si>
    <t>FL-501</t>
  </si>
  <si>
    <t>FL-502</t>
  </si>
  <si>
    <t>FL-503</t>
  </si>
  <si>
    <t>FL-504</t>
  </si>
  <si>
    <t>FL-505</t>
  </si>
  <si>
    <t>FL-506</t>
  </si>
  <si>
    <t>FL-507</t>
  </si>
  <si>
    <t>FL-508</t>
  </si>
  <si>
    <t>FL-509</t>
  </si>
  <si>
    <t>FL-510</t>
  </si>
  <si>
    <t>FL-511</t>
  </si>
  <si>
    <t>FL-512</t>
  </si>
  <si>
    <t>FL-513</t>
  </si>
  <si>
    <t>FL-514</t>
  </si>
  <si>
    <t>FL-515</t>
  </si>
  <si>
    <t>FL-516</t>
  </si>
  <si>
    <t>FL-517</t>
  </si>
  <si>
    <t>FL-518</t>
  </si>
  <si>
    <t>FL-519</t>
  </si>
  <si>
    <t>FL-520</t>
  </si>
  <si>
    <t>FL-600</t>
  </si>
  <si>
    <t>FL-601</t>
  </si>
  <si>
    <t>FL-602</t>
  </si>
  <si>
    <t>FL-603</t>
  </si>
  <si>
    <t>FL-604</t>
  </si>
  <si>
    <t>FL-605</t>
  </si>
  <si>
    <t>FL-606</t>
  </si>
  <si>
    <t>GA-500</t>
  </si>
  <si>
    <t>GA-501</t>
  </si>
  <si>
    <t>GA-502</t>
  </si>
  <si>
    <t>GA-503</t>
  </si>
  <si>
    <t>GA-504</t>
  </si>
  <si>
    <t>GA-505</t>
  </si>
  <si>
    <t>GA-506</t>
  </si>
  <si>
    <t>GA-507</t>
  </si>
  <si>
    <t>GA-508</t>
  </si>
  <si>
    <t>GU-500</t>
  </si>
  <si>
    <t>HI-500</t>
  </si>
  <si>
    <t>HI-501</t>
  </si>
  <si>
    <t>IA-500</t>
  </si>
  <si>
    <t>IA-501</t>
  </si>
  <si>
    <t>IA-502</t>
  </si>
  <si>
    <t>ID-500</t>
  </si>
  <si>
    <t>ID-501</t>
  </si>
  <si>
    <t>IL-500</t>
  </si>
  <si>
    <t>IL-501</t>
  </si>
  <si>
    <t>IL-502</t>
  </si>
  <si>
    <t>IL-503</t>
  </si>
  <si>
    <t>IL-504</t>
  </si>
  <si>
    <t>IL-506</t>
  </si>
  <si>
    <t>IL-507</t>
  </si>
  <si>
    <t>IL-508</t>
  </si>
  <si>
    <t>IL-509</t>
  </si>
  <si>
    <t>IL-510</t>
  </si>
  <si>
    <t>IL-511</t>
  </si>
  <si>
    <t>IL-512</t>
  </si>
  <si>
    <t>IL-513</t>
  </si>
  <si>
    <t>IL-514</t>
  </si>
  <si>
    <t>IL-515</t>
  </si>
  <si>
    <t>IL-516</t>
  </si>
  <si>
    <t>IL-517</t>
  </si>
  <si>
    <t>IL-518</t>
  </si>
  <si>
    <t>IL-519</t>
  </si>
  <si>
    <t>IL-520</t>
  </si>
  <si>
    <t>IN-500</t>
  </si>
  <si>
    <t>IN-502</t>
  </si>
  <si>
    <t>IN-503</t>
  </si>
  <si>
    <t>KS-501</t>
  </si>
  <si>
    <t>KS-502</t>
  </si>
  <si>
    <t>KS-503</t>
  </si>
  <si>
    <t>KS-505</t>
  </si>
  <si>
    <t>KS-507</t>
  </si>
  <si>
    <t>KY-500</t>
  </si>
  <si>
    <t>KY-501</t>
  </si>
  <si>
    <t>KY-502</t>
  </si>
  <si>
    <t>LA-500</t>
  </si>
  <si>
    <t>LA-501</t>
  </si>
  <si>
    <t>LA-502</t>
  </si>
  <si>
    <t>LA-503</t>
  </si>
  <si>
    <t>LA-504</t>
  </si>
  <si>
    <t>LA-505</t>
  </si>
  <si>
    <t>LA-506</t>
  </si>
  <si>
    <t>LA-507</t>
  </si>
  <si>
    <t>LA-508</t>
  </si>
  <si>
    <t>MA-500</t>
  </si>
  <si>
    <t>MA-502</t>
  </si>
  <si>
    <t>MA-503</t>
  </si>
  <si>
    <t>MA-504</t>
  </si>
  <si>
    <t>MA-505</t>
  </si>
  <si>
    <t>MA-506</t>
  </si>
  <si>
    <t>MA-507</t>
  </si>
  <si>
    <t>MA-508</t>
  </si>
  <si>
    <t>MA-509</t>
  </si>
  <si>
    <t>MA-510</t>
  </si>
  <si>
    <t>MA-511</t>
  </si>
  <si>
    <t>MA-513</t>
  </si>
  <si>
    <t>MA-515</t>
  </si>
  <si>
    <t>MA-516</t>
  </si>
  <si>
    <t>MA-517</t>
  </si>
  <si>
    <t>MA-518</t>
  </si>
  <si>
    <t>MA-519</t>
  </si>
  <si>
    <t>MA-520</t>
  </si>
  <si>
    <t>MD-500</t>
  </si>
  <si>
    <t>MD-501</t>
  </si>
  <si>
    <t>MD-502</t>
  </si>
  <si>
    <t>MD-503</t>
  </si>
  <si>
    <t>MD-504</t>
  </si>
  <si>
    <t>MD-505</t>
  </si>
  <si>
    <t>MD-506</t>
  </si>
  <si>
    <t>MD-507</t>
  </si>
  <si>
    <t>MD-508</t>
  </si>
  <si>
    <t>MD-509</t>
  </si>
  <si>
    <t>MD-510</t>
  </si>
  <si>
    <t>MD-511</t>
  </si>
  <si>
    <t>MD-512</t>
  </si>
  <si>
    <t>MD-513</t>
  </si>
  <si>
    <t>MD-600</t>
  </si>
  <si>
    <t>MD-601</t>
  </si>
  <si>
    <t>ME-500</t>
  </si>
  <si>
    <t>ME-502</t>
  </si>
  <si>
    <t>MI-500</t>
  </si>
  <si>
    <t>MI-501</t>
  </si>
  <si>
    <t>MI-502</t>
  </si>
  <si>
    <t>MI-503</t>
  </si>
  <si>
    <t>MI-504</t>
  </si>
  <si>
    <t>MI-505</t>
  </si>
  <si>
    <t>MI-506</t>
  </si>
  <si>
    <t>MI-507</t>
  </si>
  <si>
    <t>MI-508</t>
  </si>
  <si>
    <t>MI-509</t>
  </si>
  <si>
    <t>MI-510</t>
  </si>
  <si>
    <t>MI-511</t>
  </si>
  <si>
    <t>MI-512</t>
  </si>
  <si>
    <t>MI-513</t>
  </si>
  <si>
    <t>MI-514</t>
  </si>
  <si>
    <t>MI-515</t>
  </si>
  <si>
    <t>MI-516</t>
  </si>
  <si>
    <t>MI-517</t>
  </si>
  <si>
    <t>MI-518</t>
  </si>
  <si>
    <t>MI-519</t>
  </si>
  <si>
    <t>MI-523</t>
  </si>
  <si>
    <t>MN-500</t>
  </si>
  <si>
    <t>MN-501</t>
  </si>
  <si>
    <t>MN-502</t>
  </si>
  <si>
    <t>MN-503</t>
  </si>
  <si>
    <t>MN-504</t>
  </si>
  <si>
    <t>MN-505</t>
  </si>
  <si>
    <t>MN-506</t>
  </si>
  <si>
    <t>MN-508</t>
  </si>
  <si>
    <t>MN-509</t>
  </si>
  <si>
    <t>MN-511</t>
  </si>
  <si>
    <t>MO-500</t>
  </si>
  <si>
    <t>MO-501</t>
  </si>
  <si>
    <t>MO-503</t>
  </si>
  <si>
    <t>MO-600</t>
  </si>
  <si>
    <t>MO-602</t>
  </si>
  <si>
    <t>MO-603</t>
  </si>
  <si>
    <t>MO-604</t>
  </si>
  <si>
    <t>MO-606</t>
  </si>
  <si>
    <t>MS-500</t>
  </si>
  <si>
    <t>MS-501</t>
  </si>
  <si>
    <t>MS-503</t>
  </si>
  <si>
    <t>MT-500</t>
  </si>
  <si>
    <t>NC-500</t>
  </si>
  <si>
    <t>NC-501</t>
  </si>
  <si>
    <t>NC-502</t>
  </si>
  <si>
    <t>NC-503</t>
  </si>
  <si>
    <t>NC-504</t>
  </si>
  <si>
    <t>NC-505</t>
  </si>
  <si>
    <t>NC-506</t>
  </si>
  <si>
    <t>NC-507</t>
  </si>
  <si>
    <t>NC-509</t>
  </si>
  <si>
    <t>NC-511</t>
  </si>
  <si>
    <t>NC-513</t>
  </si>
  <si>
    <t>NC-516</t>
  </si>
  <si>
    <t>ND-500</t>
  </si>
  <si>
    <t>NE-500</t>
  </si>
  <si>
    <t>NE-501</t>
  </si>
  <si>
    <t>NE-502</t>
  </si>
  <si>
    <t>NH-500</t>
  </si>
  <si>
    <t>NH-501</t>
  </si>
  <si>
    <t>NH-502</t>
  </si>
  <si>
    <t>NJ-500</t>
  </si>
  <si>
    <t>NJ-501</t>
  </si>
  <si>
    <t>NJ-502</t>
  </si>
  <si>
    <t>NJ-503</t>
  </si>
  <si>
    <t>NJ-504</t>
  </si>
  <si>
    <t>NJ-506</t>
  </si>
  <si>
    <t>NJ-507</t>
  </si>
  <si>
    <t>NJ-508</t>
  </si>
  <si>
    <t>NJ-509</t>
  </si>
  <si>
    <t>NJ-510</t>
  </si>
  <si>
    <t>NJ-511</t>
  </si>
  <si>
    <t>NJ-512</t>
  </si>
  <si>
    <t>NJ-513</t>
  </si>
  <si>
    <t>NJ-514</t>
  </si>
  <si>
    <t>NJ-515</t>
  </si>
  <si>
    <t>NJ-516</t>
  </si>
  <si>
    <t>NJ-518</t>
  </si>
  <si>
    <t>NM-500</t>
  </si>
  <si>
    <t>NM-501</t>
  </si>
  <si>
    <t>NV-500</t>
  </si>
  <si>
    <t>NV-501</t>
  </si>
  <si>
    <t>NV-502</t>
  </si>
  <si>
    <t>NY-500</t>
  </si>
  <si>
    <t>NY-501</t>
  </si>
  <si>
    <t>NY-502</t>
  </si>
  <si>
    <t>NY-503</t>
  </si>
  <si>
    <t>NY-504</t>
  </si>
  <si>
    <t>NY-505</t>
  </si>
  <si>
    <t>NY-507</t>
  </si>
  <si>
    <t>NY-508</t>
  </si>
  <si>
    <t>NY-509</t>
  </si>
  <si>
    <t>NY-510</t>
  </si>
  <si>
    <t>NY-511</t>
  </si>
  <si>
    <t>NY-512</t>
  </si>
  <si>
    <t>NY-513</t>
  </si>
  <si>
    <t>NY-514</t>
  </si>
  <si>
    <t>NY-516</t>
  </si>
  <si>
    <t>NY-517</t>
  </si>
  <si>
    <t>NY-518</t>
  </si>
  <si>
    <t>NY-519</t>
  </si>
  <si>
    <t>NY-520</t>
  </si>
  <si>
    <t>NY-522</t>
  </si>
  <si>
    <t>NY-523</t>
  </si>
  <si>
    <t>NY-600</t>
  </si>
  <si>
    <t>NY-601</t>
  </si>
  <si>
    <t>NY-602</t>
  </si>
  <si>
    <t>NY-603</t>
  </si>
  <si>
    <t>NY-604</t>
  </si>
  <si>
    <t>NY-606</t>
  </si>
  <si>
    <t>NY-607</t>
  </si>
  <si>
    <t>NY-608</t>
  </si>
  <si>
    <t>OH-500</t>
  </si>
  <si>
    <t>OH-501</t>
  </si>
  <si>
    <t>OH-502</t>
  </si>
  <si>
    <t>OH-503</t>
  </si>
  <si>
    <t>OH-504</t>
  </si>
  <si>
    <t>OH-505</t>
  </si>
  <si>
    <t>OH-506</t>
  </si>
  <si>
    <t>OH-507</t>
  </si>
  <si>
    <t>OH-508</t>
  </si>
  <si>
    <t>OK-500</t>
  </si>
  <si>
    <t>OK-501</t>
  </si>
  <si>
    <t>OK-502</t>
  </si>
  <si>
    <t>OK-503</t>
  </si>
  <si>
    <t>OK-504</t>
  </si>
  <si>
    <t>OK-505</t>
  </si>
  <si>
    <t>OK-506</t>
  </si>
  <si>
    <t>OK-507</t>
  </si>
  <si>
    <t>OR-500</t>
  </si>
  <si>
    <t>OR-501</t>
  </si>
  <si>
    <t>OR-502</t>
  </si>
  <si>
    <t>OR-503</t>
  </si>
  <si>
    <t>OR-505</t>
  </si>
  <si>
    <t>OR-506</t>
  </si>
  <si>
    <t>OR-507</t>
  </si>
  <si>
    <t>PA-500</t>
  </si>
  <si>
    <t>PA-501</t>
  </si>
  <si>
    <t>PA-502</t>
  </si>
  <si>
    <t>PA-503</t>
  </si>
  <si>
    <t>PA-504</t>
  </si>
  <si>
    <t>PA-505</t>
  </si>
  <si>
    <t>PA-506</t>
  </si>
  <si>
    <t>PA-507</t>
  </si>
  <si>
    <t>PA-508</t>
  </si>
  <si>
    <t>PA-509</t>
  </si>
  <si>
    <t>PA-510</t>
  </si>
  <si>
    <t>PA-511</t>
  </si>
  <si>
    <t>PA-512</t>
  </si>
  <si>
    <t>PA-600</t>
  </si>
  <si>
    <t>PA-601</t>
  </si>
  <si>
    <t>PA-602</t>
  </si>
  <si>
    <t>PA-603</t>
  </si>
  <si>
    <t>PA-605</t>
  </si>
  <si>
    <t>PR-502</t>
  </si>
  <si>
    <t>PR-503</t>
  </si>
  <si>
    <t>RI-500</t>
  </si>
  <si>
    <t>SC-500</t>
  </si>
  <si>
    <t>SC-501</t>
  </si>
  <si>
    <t>SC-502</t>
  </si>
  <si>
    <t>SC-503</t>
  </si>
  <si>
    <t>SD-500</t>
  </si>
  <si>
    <t>TN-500</t>
  </si>
  <si>
    <t>TN-501</t>
  </si>
  <si>
    <t>TN-502</t>
  </si>
  <si>
    <t>TN-503</t>
  </si>
  <si>
    <t>TN-504</t>
  </si>
  <si>
    <t>TN-506</t>
  </si>
  <si>
    <t>TN-507</t>
  </si>
  <si>
    <t>TN-509</t>
  </si>
  <si>
    <t>TN-510</t>
  </si>
  <si>
    <t>TN-512</t>
  </si>
  <si>
    <t>TX-500</t>
  </si>
  <si>
    <t>TX-503</t>
  </si>
  <si>
    <t>TX-600</t>
  </si>
  <si>
    <t>TX-601</t>
  </si>
  <si>
    <t>TX-603</t>
  </si>
  <si>
    <t>TX-604</t>
  </si>
  <si>
    <t>TX-607</t>
  </si>
  <si>
    <t>TX-611</t>
  </si>
  <si>
    <t>TX-624</t>
  </si>
  <si>
    <t>TX-700</t>
  </si>
  <si>
    <t>TX-701</t>
  </si>
  <si>
    <t>TX-703</t>
  </si>
  <si>
    <t>UT-500</t>
  </si>
  <si>
    <t>UT-503</t>
  </si>
  <si>
    <t>UT-504</t>
  </si>
  <si>
    <t>VA-500</t>
  </si>
  <si>
    <t>VA-501</t>
  </si>
  <si>
    <t>VA-502</t>
  </si>
  <si>
    <t>VA-503</t>
  </si>
  <si>
    <t>VA-504</t>
  </si>
  <si>
    <t>VA-505</t>
  </si>
  <si>
    <t>VA-507</t>
  </si>
  <si>
    <t>VA-508</t>
  </si>
  <si>
    <t>VA-513</t>
  </si>
  <si>
    <t>VA-514</t>
  </si>
  <si>
    <t>VA-521</t>
  </si>
  <si>
    <t>VA-600</t>
  </si>
  <si>
    <t>VA-601</t>
  </si>
  <si>
    <t>VA-602</t>
  </si>
  <si>
    <t>VA-603</t>
  </si>
  <si>
    <t>VA-604</t>
  </si>
  <si>
    <t>VI-500</t>
  </si>
  <si>
    <t>VT-500</t>
  </si>
  <si>
    <t>VT-501</t>
  </si>
  <si>
    <t>WA-500</t>
  </si>
  <si>
    <t>WA-501</t>
  </si>
  <si>
    <t>WA-502</t>
  </si>
  <si>
    <t>WA-503</t>
  </si>
  <si>
    <t>WA-504</t>
  </si>
  <si>
    <t>WA-507</t>
  </si>
  <si>
    <t>WA-508</t>
  </si>
  <si>
    <t>WI-500</t>
  </si>
  <si>
    <t>WI-501</t>
  </si>
  <si>
    <t>WI-502</t>
  </si>
  <si>
    <t>WI-503</t>
  </si>
  <si>
    <t>WV-500</t>
  </si>
  <si>
    <t>WV-501</t>
  </si>
  <si>
    <t>WV-503</t>
  </si>
  <si>
    <t>WV-508</t>
  </si>
  <si>
    <t>WY-500</t>
  </si>
  <si>
    <t>Proportion of Exits from RRH  to PH * (%)</t>
  </si>
  <si>
    <t>Exit = Veteran leaving program for any destination</t>
  </si>
  <si>
    <t>*PH = Permanent Housing</t>
  </si>
  <si>
    <t>Prev. = Prevention</t>
  </si>
  <si>
    <t>RRH = Rapid Rehousing</t>
  </si>
  <si>
    <t>Proportion offered RRH = "Number of Veterans Exiting from RRH" divided by "Number of Veterans Exiting from RRH or Prevention"</t>
  </si>
  <si>
    <t>Proportion of Exits from RRH  to PH =  "Number of Veterans Exiting from RRH to PH" divided by "Number of Veterans Exiting from RRH"</t>
  </si>
  <si>
    <t>SSVF Grantee Worksheet</t>
  </si>
  <si>
    <t>Proportion assisted with RRH* (%)</t>
  </si>
  <si>
    <t>RC</t>
  </si>
  <si>
    <t>Funding Group</t>
  </si>
  <si>
    <t>State(s)</t>
  </si>
  <si>
    <t>Organization Name</t>
  </si>
  <si>
    <t>Grant ID</t>
  </si>
  <si>
    <t>Region</t>
  </si>
  <si>
    <t>Award Amount</t>
  </si>
  <si>
    <t>FY Allocation</t>
  </si>
  <si>
    <t>VISN</t>
  </si>
  <si>
    <t>Counties Served</t>
  </si>
  <si>
    <t>Community Type</t>
  </si>
  <si>
    <t>Households Served</t>
  </si>
  <si>
    <t>Subcontractors</t>
  </si>
  <si>
    <t xml:space="preserve">Sarah </t>
  </si>
  <si>
    <t>CO</t>
  </si>
  <si>
    <t>Denver Options, Inc. dba Rocky Mountain Human Services</t>
  </si>
  <si>
    <t>C15-CO-504A</t>
  </si>
  <si>
    <t xml:space="preserve">
El Paso County</t>
  </si>
  <si>
    <t xml:space="preserve">
CO-504</t>
  </si>
  <si>
    <t>Urban</t>
  </si>
  <si>
    <t>No</t>
  </si>
  <si>
    <t>Bobby</t>
  </si>
  <si>
    <t>PA</t>
  </si>
  <si>
    <t>Veterans Multi-Service Center, Inc.</t>
  </si>
  <si>
    <t>15-PA-334</t>
  </si>
  <si>
    <t>PA: Franklin, Fulton, Juniata, Mifflin, Snyder, Union, Centre, Clinton, Cameron, Potter</t>
  </si>
  <si>
    <t xml:space="preserve">
PA-507, PA-602</t>
  </si>
  <si>
    <t>Rural</t>
  </si>
  <si>
    <t>Adrienne</t>
  </si>
  <si>
    <t>MA, ME, NH, VT</t>
  </si>
  <si>
    <t>Veterans Inc.</t>
  </si>
  <si>
    <t>12-ZZ-041</t>
  </si>
  <si>
    <t xml:space="preserve">"See Attached List" Connecticut 
Fairfield, Hartford, Litchfield, Middlesex, New Haven, New London, Tolland, Windham
Maine
Cumberland, Franklin, Piscataquis, Kennebec, Oxford, Androscoggin, Waldo, Washington, York, Lincoln, Knox, Hancock, Sagadahoc, Somerset, Aroostook, Penobsco.
Massachusetts
Barnstable, Berkshire, Bristol, Dukes, Essex, Franklin, Hampden, Hampshire, Middlesex, Nantucket, Norfolk, Plymouth, Suffolk, Worcester.
New Hampshire
Belknap, Carroll, Cheshire, Coos, Grafton, Hillsborough, Merrimack, Rockingham, Strafford, Sullivan. 
Rhode Island
Bristol, Kent, Newport, Providence, Washington.
Vermont
Addison, Bennington, Caledonia, Chittenden, Essex, Franklin, Grand Isle, Lamoille, Orange, Orleans, Rutland, Washington, Windham, Windson.
</t>
  </si>
  <si>
    <t xml:space="preserve">"See Attached List" CT 500, 501, 502, 503, 504, 505, 506, 507,508, 509, 510, 511, 512
MA 500 , 501, 502 , 503 , 504 , 505 , 506 ,507 ,508,509 ,510 ,511 ,512 ,513 ,514 ,515 ,516 ,517 ,518 ,519 ,520 
ME 500, 502 
NH 500,501, 502 
RI 500 
VT 500,501 
</t>
  </si>
  <si>
    <t>Urban, Rural, &amp; Tribal</t>
  </si>
  <si>
    <t>Yes</t>
  </si>
  <si>
    <t>Rayme</t>
  </si>
  <si>
    <t>AK</t>
  </si>
  <si>
    <t>Catholic Social Services</t>
  </si>
  <si>
    <t>12-AK-001</t>
  </si>
  <si>
    <t>Anchorage, Mat-Su Valley</t>
  </si>
  <si>
    <t>AK-500, AK-501</t>
  </si>
  <si>
    <t>Fairbanks Rescue Mission</t>
  </si>
  <si>
    <t>14-AK-152</t>
  </si>
  <si>
    <t>Fairbanks North Star Borough</t>
  </si>
  <si>
    <t>Urban &amp; Rural</t>
  </si>
  <si>
    <t>Jill</t>
  </si>
  <si>
    <t>AL</t>
  </si>
  <si>
    <t>Aletheia House</t>
  </si>
  <si>
    <t>14-AL-154</t>
  </si>
  <si>
    <t>Jefferson, Shelby and St. Clair Counties</t>
  </si>
  <si>
    <t>Priority Veteran</t>
  </si>
  <si>
    <t>14-AL-153</t>
  </si>
  <si>
    <t>Madison, Limestone, Morgan, Lauderdale, Colbert, Franklin, Lawrence, Cullman, Marshall, Jackson, Dekalb, Cherokee, Etowah, Marion, Winston, Walker, Jefferson, Blount, Shelby, Chilton, St. Clair, Talladega, Coosa, Calhoun, Cleburne, Randolph, Clay, Tallapoosa, Lamar, Fayette, Pickens, Tuscaloosa, Bibb, Green, Hale, Perry, Sumter, Marengo, Choctaw, Wilcox, Monroe, Conecuh, Chambers, Lee, Russell, Barbour, Henry, Houston, Macon, Bullock, Pike, Dale, Coffee, Geneva, Elmore, Montgomery, Autauga, Lowndes, Dallas, Butler, Crenshaw, Covington,and Troup / Muscogee (GA.)</t>
  </si>
  <si>
    <t>AL-500, AL-502, AL-503, AL-504, AL-505, AL-506, AL-507, GA-505, GA-501</t>
  </si>
  <si>
    <t>Family Endeavors Alabama</t>
  </si>
  <si>
    <t>14-AL-155</t>
  </si>
  <si>
    <t>Cullman, Blount,St. Clair, Jefferson,Talladega, Randolph, Shelby, Clay, Coosa, Tallapoosa,Chambers, Chilton, Walker, Fayette, Lamar, Pickens, Tuscaloosa, Bibb, Greene, Hale, Perry, Sumter, Marengo, Choctaw, Autauga, Elmore, Lee, Macon, Montgomery, Dallas, Lowndes, Bullock, Pike, Barbour, Butler, Crenshaw, Henry, Dale, Coffee, Monroe, Conecuh, Covington, Escambia, Geneva and Houston</t>
  </si>
  <si>
    <t>AL-500, AL-504, AL-506, AL-507</t>
  </si>
  <si>
    <t>Tamara</t>
  </si>
  <si>
    <t>Housing First Inc.</t>
  </si>
  <si>
    <t>12-AL-002</t>
  </si>
  <si>
    <t>Mobile,Baldwin, Clark, and Washinton Counties</t>
  </si>
  <si>
    <t>AL, FL</t>
  </si>
  <si>
    <t>Northwest Florida Comprehensive Services for Children Inc, DBA/90Works</t>
  </si>
  <si>
    <t>12-ZZ-026</t>
  </si>
  <si>
    <t>7, 16</t>
  </si>
  <si>
    <t>Escambia County Alabama and Escambia,Santa Rosa, Okaloosa, Walton, Holmes,Washington, Bay,Jackson, Calhoun, Gulf Florida</t>
  </si>
  <si>
    <t>AL-507, FL-505, FL-511, FL-515</t>
  </si>
  <si>
    <t>AR</t>
  </si>
  <si>
    <t>St. Francis House, Inc</t>
  </si>
  <si>
    <t>13-AR-086</t>
  </si>
  <si>
    <t>Pulaski; Lonoke; Saline; Faulkner; Jefferson; Garland; White</t>
  </si>
  <si>
    <t>AR-500, AR-503, AR-504, AR-505</t>
  </si>
  <si>
    <t>Seven Hills Homeless Center</t>
  </si>
  <si>
    <t>14-AR-156</t>
  </si>
  <si>
    <t>Washington, Benton and Madison Counties</t>
  </si>
  <si>
    <t>AZ</t>
  </si>
  <si>
    <t>U.S. VETS - Arizona</t>
  </si>
  <si>
    <t>14-AZ-159</t>
  </si>
  <si>
    <t>Maricopa County</t>
  </si>
  <si>
    <t>National Community Health Partners</t>
  </si>
  <si>
    <t>14-AZ-157</t>
  </si>
  <si>
    <t>Pinal and Yuma, Arizona</t>
  </si>
  <si>
    <t>VVC dba Veterans Resource Centers of America</t>
  </si>
  <si>
    <t>14-AZ-158</t>
  </si>
  <si>
    <t>Mohave, Coconino, Navajo, Apache, Yavapai, Gila</t>
  </si>
  <si>
    <t>Catholic Charities Community Services</t>
  </si>
  <si>
    <t>14-AZ-160</t>
  </si>
  <si>
    <t>Coconino; Yavapai  and the Yavapai Apache Nation</t>
  </si>
  <si>
    <t>Rural &amp; Tribal</t>
  </si>
  <si>
    <t>The Primavera Foundation, Inc</t>
  </si>
  <si>
    <t>12-AZ-004</t>
  </si>
  <si>
    <t>Pima</t>
  </si>
  <si>
    <t>American Red Cross Southern Arizona Chapter</t>
  </si>
  <si>
    <t>13-AZ-087</t>
  </si>
  <si>
    <t>Pima, Cochise, Santa Cruz, Graham &amp; Greenlee</t>
  </si>
  <si>
    <t>AZ-501, AZ-500</t>
  </si>
  <si>
    <t>United Methodist Outreach Ministries</t>
  </si>
  <si>
    <t>12-AZ-003</t>
  </si>
  <si>
    <t>CA</t>
  </si>
  <si>
    <t>HomeFirst</t>
  </si>
  <si>
    <t>12-CA-010</t>
  </si>
  <si>
    <t>Santa Clara</t>
  </si>
  <si>
    <t>Goodwill Industries of Santa Clara County</t>
  </si>
  <si>
    <t>12-CA-013</t>
  </si>
  <si>
    <t>Santa Clara, San Benito, Southern Alameda, Souther San Mateo</t>
  </si>
  <si>
    <t>HomeFirst Services of Santa Clara County</t>
  </si>
  <si>
    <t>C15-CA-500A</t>
  </si>
  <si>
    <t>Santa Clara County</t>
  </si>
  <si>
    <t>Swords to Plowshares</t>
  </si>
  <si>
    <t>C15-CA-501A</t>
  </si>
  <si>
    <t>San Francisco</t>
  </si>
  <si>
    <t>Hamilton Family Center</t>
  </si>
  <si>
    <t>C15-CA-501B</t>
  </si>
  <si>
    <t>San Francisco County</t>
  </si>
  <si>
    <t>East Oakland Community Project</t>
  </si>
  <si>
    <t>14-CA-167</t>
  </si>
  <si>
    <t>Alameda County, Oakland Only</t>
  </si>
  <si>
    <t>C15-CA-502A</t>
  </si>
  <si>
    <t>Alameda</t>
  </si>
  <si>
    <t>Abode Services</t>
  </si>
  <si>
    <t>12-CA-012</t>
  </si>
  <si>
    <t>Alameda County, Santa Clara</t>
  </si>
  <si>
    <t>CA-502, CA-500</t>
  </si>
  <si>
    <t>East Bay Community Recovery Project</t>
  </si>
  <si>
    <t>14-CA-164</t>
  </si>
  <si>
    <t>Alameda, Contra Costa</t>
  </si>
  <si>
    <t>CA-502, CA-505</t>
  </si>
  <si>
    <t>15-CA-091</t>
  </si>
  <si>
    <t>Alameda, Contra Costa, Main, San Mateo, San Francisco</t>
  </si>
  <si>
    <t>CA-502, CA-505, CA-507, CA-512, CA-501</t>
  </si>
  <si>
    <t>Berkeley Food and Housing Project</t>
  </si>
  <si>
    <t>14-CA-175</t>
  </si>
  <si>
    <t>Contra Costa, Solano, Alameda</t>
  </si>
  <si>
    <t>CA-502, CA-518, CA-505</t>
  </si>
  <si>
    <t>Volunteers of America - Northern California/Northern Nevada (VOA-NCNN)</t>
  </si>
  <si>
    <t>12-CA-018</t>
  </si>
  <si>
    <t>Sacramento, Placer, El Dorado, Yolo</t>
  </si>
  <si>
    <t>CA-503, CA-515, CA-521</t>
  </si>
  <si>
    <t>Shelter Inc. of Contra Costa</t>
  </si>
  <si>
    <t>12-CA-016</t>
  </si>
  <si>
    <t>Contra Costa County</t>
  </si>
  <si>
    <t>Housing Resource Center of Monterey County</t>
  </si>
  <si>
    <t>C15-CA-506A</t>
  </si>
  <si>
    <t>Monterey and San Benito Counties</t>
  </si>
  <si>
    <t>14-CA-161</t>
  </si>
  <si>
    <t>Monterey County, Santa Cruz County, San Benito County</t>
  </si>
  <si>
    <t>CA-506, CA-508</t>
  </si>
  <si>
    <t>14-CA-172</t>
  </si>
  <si>
    <t>San Benito, Monterey, Santa Cruz, San Mateo Counties.</t>
  </si>
  <si>
    <t>CA-506, CA-508, CA-512</t>
  </si>
  <si>
    <t>Families In Transition of Santa Cruz County</t>
  </si>
  <si>
    <t>14-CA-169</t>
  </si>
  <si>
    <t>Santa Cruz County</t>
  </si>
  <si>
    <t>Catholic Charities of the Dicoese of Stockton</t>
  </si>
  <si>
    <t>14-CA-177</t>
  </si>
  <si>
    <t>San Joaquin, Stanislaus, Calaveras, Tuolumne, Alpine &amp; Mono</t>
  </si>
  <si>
    <t>CA-510, CA-511, CA-526, CA-615</t>
  </si>
  <si>
    <t>InnVision Shelter Network</t>
  </si>
  <si>
    <t>12-CA-015</t>
  </si>
  <si>
    <t>San Mateo County, CA</t>
  </si>
  <si>
    <t>WestCare California, Inc.</t>
  </si>
  <si>
    <t>C15-CA-514B</t>
  </si>
  <si>
    <t>Fresno County, Madera County</t>
  </si>
  <si>
    <t>WestCare</t>
  </si>
  <si>
    <t>12-CA-011</t>
  </si>
  <si>
    <t>Fresno, Madera, Merced, Stanislaus, San Jaoquin, Kings, Tulare</t>
  </si>
  <si>
    <t>CA-514, CA-513, CA-520, CA-510, CA-511</t>
  </si>
  <si>
    <t>12-CA-009</t>
  </si>
  <si>
    <t>Sonoma, Mendocino, Humboldt, Del Norte, Siskiyou, Trinity, Lake, Napa, Solano, Sacramento, Shasta, Butte, Yuba, Sutter, El Dorado</t>
  </si>
  <si>
    <t>CA-519, CA-516, CA-503, CA-522, CA-509, CA-517, CA-504, CA-518, CA-524, CA-525, CA-523</t>
  </si>
  <si>
    <t>Victory Village, Inc.</t>
  </si>
  <si>
    <t>15-CA-322</t>
  </si>
  <si>
    <t>21 &amp; 22</t>
  </si>
  <si>
    <t>Alpine, Amador, Calaveras, El Dorado, Mariposa, Toulunme</t>
  </si>
  <si>
    <t>CA-525, CA-526</t>
  </si>
  <si>
    <t>New Directions for Veterans</t>
  </si>
  <si>
    <t>12-CA-007</t>
  </si>
  <si>
    <t>Los Angeles</t>
  </si>
  <si>
    <t>The Salvation Army - Haven</t>
  </si>
  <si>
    <t>12-CA-017</t>
  </si>
  <si>
    <t>Los Angeles County, Santa Barbara County and Ventura County</t>
  </si>
  <si>
    <t>SFVCMHC, INC</t>
  </si>
  <si>
    <t>14-CA-162</t>
  </si>
  <si>
    <t>Los Angeles County</t>
  </si>
  <si>
    <t>United States Veterans Initiative - Los Angeles</t>
  </si>
  <si>
    <t>12-CA-008</t>
  </si>
  <si>
    <t>Los Angeles and Orange County</t>
  </si>
  <si>
    <t>CA-600, CA-602, CA-606</t>
  </si>
  <si>
    <t>1736 Family Crisis Center</t>
  </si>
  <si>
    <t>14-CA-324</t>
  </si>
  <si>
    <t>Los Angeles County, Orange County</t>
  </si>
  <si>
    <t>Mental Health America of Los Angeles</t>
  </si>
  <si>
    <t>12-CA-005</t>
  </si>
  <si>
    <t>Los Angeles County (SPA 1) and Southwest Kern County</t>
  </si>
  <si>
    <t>CA-600, CA-604</t>
  </si>
  <si>
    <t>Volunteers of America of Los Angeles (Los Angeles)</t>
  </si>
  <si>
    <t>12-CA-006</t>
  </si>
  <si>
    <t>CA-600, CA-606, CA-607, CA-612</t>
  </si>
  <si>
    <t>PATH</t>
  </si>
  <si>
    <t>12-CA-014</t>
  </si>
  <si>
    <t>Los Angeles County , San Luis Obispo</t>
  </si>
  <si>
    <t>CA-600, CA-614</t>
  </si>
  <si>
    <t>Vietnam Veterans of San Diego</t>
  </si>
  <si>
    <t>14-CA-173</t>
  </si>
  <si>
    <t>San Diego City and County</t>
  </si>
  <si>
    <t>Veterans Village of San Diego</t>
  </si>
  <si>
    <t>C15-CA-601A</t>
  </si>
  <si>
    <t>Interfaith Community Services, Inc.</t>
  </si>
  <si>
    <t>C15-CA-601B</t>
  </si>
  <si>
    <t>San Diego County</t>
  </si>
  <si>
    <t>Community Catalysts of California</t>
  </si>
  <si>
    <t>12-CA-019</t>
  </si>
  <si>
    <t>San Diego, Imperial, Riverside</t>
  </si>
  <si>
    <t>CA-601, CA-613, CA-608</t>
  </si>
  <si>
    <t>Volunteers of America of Los Angeles</t>
  </si>
  <si>
    <t>14-CA-176</t>
  </si>
  <si>
    <t>Orange County</t>
  </si>
  <si>
    <t>Volunteers of America Los Angels (Orange County) Priority 1</t>
  </si>
  <si>
    <t>C15-CA-602B</t>
  </si>
  <si>
    <t>Carrillo Counseling Services, Inc., dba New Beginnings Counseling Center</t>
  </si>
  <si>
    <t>14-CA-163</t>
  </si>
  <si>
    <t>Santa Barbara County</t>
  </si>
  <si>
    <t>California Veterans Assistance Foundation, Inc.</t>
  </si>
  <si>
    <t>13-CA-090</t>
  </si>
  <si>
    <t>Kern County</t>
  </si>
  <si>
    <t>C15-CA-604A</t>
  </si>
  <si>
    <t>United States Veterans Initiative (U.S.VETS - Long Beach)</t>
  </si>
  <si>
    <t>C15-CA-606A</t>
  </si>
  <si>
    <t>13-CA-088</t>
  </si>
  <si>
    <t>Los Angeles County &amp; Orange County</t>
  </si>
  <si>
    <t>CA-606, CA-602</t>
  </si>
  <si>
    <t>United States Veterans Initiative</t>
  </si>
  <si>
    <t>C15-CA-608A</t>
  </si>
  <si>
    <t>Riverside County</t>
  </si>
  <si>
    <t>LightHouse Treatment Center</t>
  </si>
  <si>
    <t>C15-CA-608B</t>
  </si>
  <si>
    <t>Riverside City &amp; County CoC</t>
  </si>
  <si>
    <t>75 per yr; 225 over 3 yrs.</t>
  </si>
  <si>
    <t>13-CA-089</t>
  </si>
  <si>
    <t>Riverside and San Bernardino Counties</t>
  </si>
  <si>
    <t>CA-608, CA-609</t>
  </si>
  <si>
    <t>Light House Social Service Centers</t>
  </si>
  <si>
    <t>14-CA-171</t>
  </si>
  <si>
    <t>KEYS (Knowledge Education for Your Success</t>
  </si>
  <si>
    <t>14-CA-170</t>
  </si>
  <si>
    <t>San Bernardino</t>
  </si>
  <si>
    <t>C15-CA-609A</t>
  </si>
  <si>
    <t>San Bernardino County</t>
  </si>
  <si>
    <t>225 (3 years)</t>
  </si>
  <si>
    <t>Community Action Partnership of San Luis Obispo County, Inc.</t>
  </si>
  <si>
    <t>C15-CA-614A</t>
  </si>
  <si>
    <t>San Luis Obispo County</t>
  </si>
  <si>
    <t>248 over 3 years</t>
  </si>
  <si>
    <t>Good Samaritan Shelter</t>
  </si>
  <si>
    <t>C15-CA-614B</t>
  </si>
  <si>
    <t>CO, WY</t>
  </si>
  <si>
    <t>Rocky Mountain Human Services</t>
  </si>
  <si>
    <t>12-ZZ-020</t>
  </si>
  <si>
    <t>Coloardo Counties: Adams, Alamosa, Arapahoe, Archuleta,  Baca, Bent, Boulder, Broomfield, Chaffee, Cheyenne, Clear Creek, Conejos, , Costilla, Crowley, Custer, Delta, Denver, Dolores, Douglas, Eagle, El Paso, Elbert, Fremont, Garfield, Gilpin, Grand, Gunnison, Hinsdale, Huerfano, Jackson, Jefferson, Kiowa, Kit Carson, La Plata, Lake, Larimer Las Animas, Lincoln, Logan, Mesa, Mineral, Moffat, Montezuma, Montrose, Morgan, Otero, Ouray, Park, Phillips, Pitkin, Prowers, Pueblo, Rio Blanco, Rio Grande, Routt, Saguache, San Juan , San Miguel, Sedgwick, Summit, Teller, Washington, Weld, Yuma.  Wyoming Counties: Laramie County</t>
  </si>
  <si>
    <t>CO-500; CO-503; CO-504; WY-500</t>
  </si>
  <si>
    <t>CO, NM</t>
  </si>
  <si>
    <t>The Volunteers of America - Colorado Branch</t>
  </si>
  <si>
    <t>13-ZZ-092</t>
  </si>
  <si>
    <t>La Plata, Archuleta, Montezuma, Dolores, San Juan (CO), San Juan (NM), Hinsdale, Mesa, Delta, Montrose, Garfield, Adams, Arapahoe, Broomfield, Clear Creek, Douglas, Gilpin, Jefferson, Denver, Larimer, Weld, Boulder, Morgan, Logan</t>
  </si>
  <si>
    <t>CO-500; CO-503; NM-501</t>
  </si>
  <si>
    <t>C15-CO-503A</t>
  </si>
  <si>
    <t>Adams, Arapahoe, Broomfield, Boulder, Denver, Douglas, Jefferson</t>
  </si>
  <si>
    <t>CT</t>
  </si>
  <si>
    <t>COMMUNITY RENEWAL TEAM, INC</t>
  </si>
  <si>
    <t>12-CT-021</t>
  </si>
  <si>
    <t>Hartford, New Haven, New London, and Middlesex</t>
  </si>
  <si>
    <t>CT-501, CT-502, CT-505, CT-512</t>
  </si>
  <si>
    <t>The WorkPlace, Inc.</t>
  </si>
  <si>
    <t>13-CT-093</t>
  </si>
  <si>
    <t>New Haven, Fairfield</t>
  </si>
  <si>
    <t>CT-501, CT-503, CT-505, CT-506, CT-508, CT-512</t>
  </si>
  <si>
    <t>Columbus House, Inc.</t>
  </si>
  <si>
    <t>14-CT-178</t>
  </si>
  <si>
    <t>New Haven, Middlesex, New London</t>
  </si>
  <si>
    <t>CT-504, CT-505, CT-507</t>
  </si>
  <si>
    <t>DC, MD, VA</t>
  </si>
  <si>
    <t>Friendship Place</t>
  </si>
  <si>
    <t>13-ZZ-094</t>
  </si>
  <si>
    <t>DC; Montgomery, Prince Georges, Frederick in MD; City of Alexandria, Arlington, Fairfax, Prince William and Loudoun in VA</t>
  </si>
  <si>
    <t>DC-500, MD-509, MD-600, MD-601, VA-601, VA-602, VA-603, VA-604</t>
  </si>
  <si>
    <t>U.S. Vets-DC</t>
  </si>
  <si>
    <t>14-ZZ-314</t>
  </si>
  <si>
    <t>Prince George and Montgomery Counties in Maryland, Arlington, Alexandria, and Fairfax, VA DC</t>
  </si>
  <si>
    <t>DC-500, MD-600, MD-601, VA-600, VA-601</t>
  </si>
  <si>
    <t>Operation Renewed Hope Foundation</t>
  </si>
  <si>
    <t>14-ZZ-318</t>
  </si>
  <si>
    <t>5, 6</t>
  </si>
  <si>
    <t>District of Columbia; Montgomery &amp; Prince Georges MD; Alexandria, Arlington, Fairfax, Loudoun, Prince William VA</t>
  </si>
  <si>
    <t>DC-500, MD-600, MD-601, VA-600, VA-601, VA-602, VA-603, VA-604</t>
  </si>
  <si>
    <t>Housing Counseling Services</t>
  </si>
  <si>
    <t>14-ZZ-313</t>
  </si>
  <si>
    <t>District of Columbia;  Prince George's County, MD; Montgomery County MD; City of Alexandria VA; Arlington County, VA; Fairfax County, VA</t>
  </si>
  <si>
    <t>DC-500; MD-600; MD-601; VA-600; VA-601; VA-603</t>
  </si>
  <si>
    <t xml:space="preserve">Lindsay </t>
  </si>
  <si>
    <t>DE</t>
  </si>
  <si>
    <t>Connections Community Support Programs, Inc.</t>
  </si>
  <si>
    <t>13-DE-095</t>
  </si>
  <si>
    <t>New Castle, Kent, and  Sussex Counties, Delaware</t>
  </si>
  <si>
    <t>FL</t>
  </si>
  <si>
    <t>Community Coalitinon on Homelessness Corp. DBA Turning Points</t>
  </si>
  <si>
    <t>14-FL-182</t>
  </si>
  <si>
    <t>Manatee</t>
  </si>
  <si>
    <t>Society of St. Vincent de Paul, South Pinellas, Inc.</t>
  </si>
  <si>
    <t>15-FL-323</t>
  </si>
  <si>
    <t>2014</t>
  </si>
  <si>
    <t>Hillsborough County</t>
  </si>
  <si>
    <t>Tampa Crossroads- Veterans Assistance Center</t>
  </si>
  <si>
    <t>C15-FL-501B</t>
  </si>
  <si>
    <t>Hillsborough-Pasco</t>
  </si>
  <si>
    <t>C15-FL-502A</t>
  </si>
  <si>
    <t>Pinellas</t>
  </si>
  <si>
    <t>13-FL-099</t>
  </si>
  <si>
    <t>Pinellas and Pasco Counties</t>
  </si>
  <si>
    <t>FL-502, FL-519</t>
  </si>
  <si>
    <t>Clark's House, Inc.</t>
  </si>
  <si>
    <t>14-FL-180</t>
  </si>
  <si>
    <t>Polk</t>
  </si>
  <si>
    <t>FL-503, FL-516</t>
  </si>
  <si>
    <t>The Salvation Army</t>
  </si>
  <si>
    <t>13-FL-098</t>
  </si>
  <si>
    <t>Volusia and Flagler</t>
  </si>
  <si>
    <t>The Salvation Army, a Georgia Corporation</t>
  </si>
  <si>
    <t>C15-FL-504A</t>
  </si>
  <si>
    <t>Volusia, Flagler</t>
  </si>
  <si>
    <t>Big Bend homeless Coalition - Advocates for Veterans Housing</t>
  </si>
  <si>
    <t>14-FL-179</t>
  </si>
  <si>
    <t>Franklin, Gadsden, Jefferson, Leon, Liberty, Madison, Taylor, Wakulla</t>
  </si>
  <si>
    <t>Family Endeavors</t>
  </si>
  <si>
    <t>14-FL-185</t>
  </si>
  <si>
    <t>Alachua, Bradford, Citrus, Franklin, Gadsden, Gilchrist, Jefferson, Hernando, Lake, Leon, Levy, Liberty, Madison, Marion, Putnam, Sumter, Taylor, Wakulla</t>
  </si>
  <si>
    <t>FL-506, FL-508, FL-514, FL-520</t>
  </si>
  <si>
    <t>Homeless Services Network of Central Florida, Inc.</t>
  </si>
  <si>
    <t>C15-FL-507A</t>
  </si>
  <si>
    <t>Orange, Osceola and Seminole</t>
  </si>
  <si>
    <t>1275-3yr/425-1yr</t>
  </si>
  <si>
    <t>12-FL-023</t>
  </si>
  <si>
    <t>Orange, Osceola, Seminole,  and Lake</t>
  </si>
  <si>
    <t>FL-507, FL-520</t>
  </si>
  <si>
    <t>Volunteers of America of Florida</t>
  </si>
  <si>
    <t>14-FL-187</t>
  </si>
  <si>
    <t>Alachua, Bradford Levy, Putnam, Gilchrist, Marion, Columbia, Hamilton, Lafayette, and Suwannee</t>
  </si>
  <si>
    <t>FL-508, FL-514, FL-518</t>
  </si>
  <si>
    <t>Meridian Behavioral Healthcare, Inc</t>
  </si>
  <si>
    <t>14-FL-184</t>
  </si>
  <si>
    <t>Alachua, Bradford, Columbia, Dixie, Gilchrist, Hamilton, Lafayette, Levy, Putnam, Suwannee, Union</t>
  </si>
  <si>
    <t>FL-508, FL-518</t>
  </si>
  <si>
    <t>Treasure Coast Homeless Services Council, Inc.</t>
  </si>
  <si>
    <t>14-FL-322</t>
  </si>
  <si>
    <t>Indian River, St. Lucie and Martin Counties FL</t>
  </si>
  <si>
    <t>Emergency Services &amp; Homeless Coalition of Jacksonville, Inc.</t>
  </si>
  <si>
    <t>15-FL-324</t>
  </si>
  <si>
    <t>Duval, Clay, &amp; Nassau Counties</t>
  </si>
  <si>
    <t>C15-FL-510A</t>
  </si>
  <si>
    <t>FL, GA</t>
  </si>
  <si>
    <t>Healing BALM of Northeast Florida (DBA:  Florida Community Prevention Center)</t>
  </si>
  <si>
    <t>14-ZZ-310</t>
  </si>
  <si>
    <t>FL - Nassau, Duval, Taylor, Suwanne, Hamilton, Jefferson, Madison, Lafayette, Columbia/Ga -Camden, Chatham, Liberty, Brantley, Lowdnes, Laurens, Bibb, Charlton, Wayne; Glen; Mcintosh, Dougherty; Bryan; Long</t>
  </si>
  <si>
    <t>FL-510, FL-518, FL-506, GA-501, GA-507</t>
  </si>
  <si>
    <t>Volunteers of America of Florida, Inc.</t>
  </si>
  <si>
    <t>C15-FL-513A</t>
  </si>
  <si>
    <t>Brevard County, Florida</t>
  </si>
  <si>
    <t>Carrfour Supportive Housing</t>
  </si>
  <si>
    <t>C15-FL-600A</t>
  </si>
  <si>
    <t>Miami-Dade County, Florida</t>
  </si>
  <si>
    <t>Carrfour Supportive Housing (Operation Sacred Trust)</t>
  </si>
  <si>
    <t>12-FL-025</t>
  </si>
  <si>
    <t>Broward County, Florida and Miami-Dade County, Florida</t>
  </si>
  <si>
    <t>FL-600, FL-601</t>
  </si>
  <si>
    <t>Advocate Program, Inc</t>
  </si>
  <si>
    <t>12-FL-024</t>
  </si>
  <si>
    <t>Miami Dade County and Monroe County</t>
  </si>
  <si>
    <t>FL-600, FL-604</t>
  </si>
  <si>
    <t>United Way of Broward County</t>
  </si>
  <si>
    <t>14-FL-181</t>
  </si>
  <si>
    <t>Broward</t>
  </si>
  <si>
    <t>Jewish Family &amp; Children's Service of the Suncoast, Inc.</t>
  </si>
  <si>
    <t>12-FL-028</t>
  </si>
  <si>
    <t>Manatee, Sarasota, Charlotte and DeSoto</t>
  </si>
  <si>
    <t>FL-602, FL-500, FL-517</t>
  </si>
  <si>
    <t>FAITH, HOPE, LOVE, CHARITY, INC.</t>
  </si>
  <si>
    <t>13-FL-096</t>
  </si>
  <si>
    <t>Palm Beach County, FL</t>
  </si>
  <si>
    <t>American Red Cross</t>
  </si>
  <si>
    <t>13-FL-097</t>
  </si>
  <si>
    <t>Lee, Collier</t>
  </si>
  <si>
    <t>FL-606, FL-603</t>
  </si>
  <si>
    <t>GA</t>
  </si>
  <si>
    <t>Project Community Connections Inc.</t>
  </si>
  <si>
    <t>C15-GA-500A</t>
  </si>
  <si>
    <t>DeKalb and Fulton County, GA</t>
  </si>
  <si>
    <t>Travelers Aid of Metropolitan Atlanta</t>
  </si>
  <si>
    <t>C15-GA-500B</t>
  </si>
  <si>
    <t>City of Atlanta</t>
  </si>
  <si>
    <t>Action Ministries, Inc.</t>
  </si>
  <si>
    <t>13-GA-101</t>
  </si>
  <si>
    <t>Athens-Clarke, Barrow, Bartow, Carroll, Clayton, Cobb, DeKalb, Douglas, Fannin, Floyd, Fulton, Gilmer, Gordon, Gwinnett, Hall, Henry, Murray, Paulding, Pickens, Polk, Whitfield</t>
  </si>
  <si>
    <t>GA-500, GA-501, GA-502, GA-503, GA-506, GA-508</t>
  </si>
  <si>
    <t>Traveler's Aid of Metropolitan Atlanta</t>
  </si>
  <si>
    <t>14-GA-188</t>
  </si>
  <si>
    <t>Cobb, DeKalb, Fulton, Gwinnett, Rockdale, Clayton, Henry, Fayette, Butts, Douglas, Bartow, Cherokee, Paulding, and  Atlanta</t>
  </si>
  <si>
    <t>GA-500, GA-501, GA-502, GA-506, GA-508</t>
  </si>
  <si>
    <t>Decatur Cooperative Ministry</t>
  </si>
  <si>
    <t>13-GA-102</t>
  </si>
  <si>
    <t>DeKalb, Henry, Fulton, and Clayton Counties</t>
  </si>
  <si>
    <t>GA-500, GA-501, GA-502, GA-508</t>
  </si>
  <si>
    <t>United Way of Greater Atlanta</t>
  </si>
  <si>
    <t>14-GA-189</t>
  </si>
  <si>
    <t>DeKalb, Fulton, Henry, Clayton, Rockdale, Gwinnett, Cobb, Douglas</t>
  </si>
  <si>
    <t>GA-501, GA-500, GA-502, GA-508, GA-506</t>
  </si>
  <si>
    <t>Volunteers of America Southeast, Inc.</t>
  </si>
  <si>
    <t>15-GA-325</t>
  </si>
  <si>
    <t>Harris,Chattahoochee,Talbot,Marion,Stewart,Webster,Taylor, Macon,Schley,Sumter Crawford, Peach,Bibb,Houston,Dooly</t>
  </si>
  <si>
    <t>GA-501, GA-505</t>
  </si>
  <si>
    <t>Central Savannah River Area Economic Opportunity Authority, Inc</t>
  </si>
  <si>
    <t>12-GA-029</t>
  </si>
  <si>
    <t>Burke, Columbia, Glascock, Jefferson, Jenkins, Lincoln, McDuffie, Warren</t>
  </si>
  <si>
    <t>GA-504; GA-501</t>
  </si>
  <si>
    <t>C15-GA-508A</t>
  </si>
  <si>
    <t>DeKalb County, GA</t>
  </si>
  <si>
    <t>C15-GA-508B</t>
  </si>
  <si>
    <t>DeKalb County</t>
  </si>
  <si>
    <t>GU</t>
  </si>
  <si>
    <t>WestCare Pacific Islands, Inc.</t>
  </si>
  <si>
    <t>15-GU-326</t>
  </si>
  <si>
    <t>Guam</t>
  </si>
  <si>
    <t>HI</t>
  </si>
  <si>
    <t>Catholic Charities Hawaii</t>
  </si>
  <si>
    <t>12-HI-030</t>
  </si>
  <si>
    <t>City and County of Honolulu, Kauai County, Maui County, Hawaii County</t>
  </si>
  <si>
    <t>HI-500, HI-501</t>
  </si>
  <si>
    <t>U.S.VETS INC BARBERS POINT</t>
  </si>
  <si>
    <t>14-HI-190</t>
  </si>
  <si>
    <t>Maui, Oahu, Kauai, Island of Hawaii (Big Island)</t>
  </si>
  <si>
    <t>C15-HI-501A</t>
  </si>
  <si>
    <t>Honolulu</t>
  </si>
  <si>
    <t>C15-HI-501B</t>
  </si>
  <si>
    <t>Honolulu County</t>
  </si>
  <si>
    <t xml:space="preserve">Dan </t>
  </si>
  <si>
    <t>IA</t>
  </si>
  <si>
    <t>Family Alliance for Veterans of America (FAVA)</t>
  </si>
  <si>
    <t>14-IA-191</t>
  </si>
  <si>
    <t>Lyon, Osceola, Dickinson, Emmet, Kossuth, Winnebago, Worth, Mitchell, Howard, Winneshiek, Allamakee, Sioux, O'Brien, Clay, Palo Alto, Hancock, Cerro Gordo, Floyd, Chickasaw, Fayette, Clayton, Plymouth, Cherokee, Buena Vista, Pocahontas, Humboldt, Wright, Franklin, Butler, Bremer, Wooebury, Ida, Sac, Calhoun, Webster, Hamilton, Hardin, Grundy, Monona, Crawford, Carroll, Greene &amp; Boone.</t>
  </si>
  <si>
    <t>2, 3</t>
  </si>
  <si>
    <t>Hawkeye Area Community Action Program, Inc.</t>
  </si>
  <si>
    <t>15-IA-192</t>
  </si>
  <si>
    <t>Benton, Cedar, Iowa, Johnson, Jones, Linn, Washington, Black Hawk, Buchanan, Delaware, Dubuque</t>
  </si>
  <si>
    <t>Primary Health Care, Inc.</t>
  </si>
  <si>
    <t>13-IA-103</t>
  </si>
  <si>
    <t>Polk, Marshall, Warren, Story, Dallas, Jasper</t>
  </si>
  <si>
    <t>IA-501, IA-502</t>
  </si>
  <si>
    <t>IA, IL</t>
  </si>
  <si>
    <t>Humility of Mary Shelter, Inc</t>
  </si>
  <si>
    <t>12-ZZ-031</t>
  </si>
  <si>
    <t>Henry Co. IL; Mercer Co. IL; Rock Island Co. IL; Whiteside Co. IL; Clinton Co. IA; Muscatine Co. IA: Scott County IA</t>
  </si>
  <si>
    <t>IA-501; IL-518</t>
  </si>
  <si>
    <t>ID</t>
  </si>
  <si>
    <t>El Ada Community Action Partnership, Inc</t>
  </si>
  <si>
    <t>12-ID-032</t>
  </si>
  <si>
    <t>Ada, Boise, Canyon, Elmore, Owyhee Counties Idaho</t>
  </si>
  <si>
    <t>ID-500, ID-501</t>
  </si>
  <si>
    <t>South Central Community Action Partnership, Inc.</t>
  </si>
  <si>
    <t>14-ID-193</t>
  </si>
  <si>
    <t>Blaine, Camas, Cassia, Gooding, Jerome, Lincoln, Minidoka,Twin Falls</t>
  </si>
  <si>
    <t>ID, OR, WA</t>
  </si>
  <si>
    <t>Blue Mountain Action Council</t>
  </si>
  <si>
    <t>13-ZZ-147</t>
  </si>
  <si>
    <t>Yakima, Benton, Franklin, Walla Walla, Columbia, Garfield, Asotin counties in WA. Nez Perce, Lewis, Clearwater and Idaho counties in ID. Morrow, Umatilla, Union and Wallowa counties in OR.</t>
  </si>
  <si>
    <t>ID-501, OR-505, WA-501</t>
  </si>
  <si>
    <t>IL</t>
  </si>
  <si>
    <t>Volunteers of America of Illinois</t>
  </si>
  <si>
    <t>12-IL-034</t>
  </si>
  <si>
    <t>Cook, DuPage, Kane, Kendall, Lake, McHenry, Will</t>
  </si>
  <si>
    <t>IL-500, IL-502, IL-510, IL-511, IL-514</t>
  </si>
  <si>
    <t>IL, WI</t>
  </si>
  <si>
    <t>TLS Veterans</t>
  </si>
  <si>
    <t>14-ZZ-308</t>
  </si>
  <si>
    <t>Kenosha, Lake, Northern Cook, and McHenry Counties</t>
  </si>
  <si>
    <t>IL-500, IL-502, IL-511, WI-500</t>
  </si>
  <si>
    <t>The Salvation Army, an Illinois Corporation</t>
  </si>
  <si>
    <t>13-IL-104</t>
  </si>
  <si>
    <t>Champaign, DeWitt, Douglas, Ford, Fulton, Iroquois, Livingston, Logan, Macon, Mason, McLean, Piatt, Peoria, Sangamon, Tazewell, Vermillion and Woodford Counties</t>
  </si>
  <si>
    <t>IL-503, IL-507, IL-512, IL-513, IL-515, IL-516</t>
  </si>
  <si>
    <t>Marsheta</t>
  </si>
  <si>
    <t>Chestnut Health Systems</t>
  </si>
  <si>
    <t>14-IL-197</t>
  </si>
  <si>
    <t>Madison County, IL &amp; St. Clair County, IL</t>
  </si>
  <si>
    <t>IL-504, IL-508</t>
  </si>
  <si>
    <t>Thresholds</t>
  </si>
  <si>
    <t>12-IL-033</t>
  </si>
  <si>
    <t>Cook, IL</t>
  </si>
  <si>
    <t>IL-510, IL-511</t>
  </si>
  <si>
    <t>Heartland Human Care Services</t>
  </si>
  <si>
    <t>13-IL-105</t>
  </si>
  <si>
    <t>Cook County</t>
  </si>
  <si>
    <t>Featherfist</t>
  </si>
  <si>
    <t>14-IL-194</t>
  </si>
  <si>
    <t>Chicago Cook County and Suburban Cook County</t>
  </si>
  <si>
    <t>IL, IN</t>
  </si>
  <si>
    <t>The Bogan Quarters, Inc.</t>
  </si>
  <si>
    <t>14-ZZ-309</t>
  </si>
  <si>
    <t>Illinois - Cook, DuPage, Lake, Will; Indiana - Lake</t>
  </si>
  <si>
    <t>IL-510, IL-511, IL-506, IL-502, IL-514, IN-502</t>
  </si>
  <si>
    <t>Catholic Charities of the Archdiocese of Chicago</t>
  </si>
  <si>
    <t>C15-IL-511A</t>
  </si>
  <si>
    <t>Suburban Cook County</t>
  </si>
  <si>
    <t>450 for three years</t>
  </si>
  <si>
    <t>Catholic Charities of the Arcdiocese of Chicago</t>
  </si>
  <si>
    <t>14-IL-198</t>
  </si>
  <si>
    <t>Suburban Cook, Lake, Will, Dupage, Kankakee, Grundy, kendall, Iroquois</t>
  </si>
  <si>
    <t>IL-511, IL-506, IL-512, IL-514</t>
  </si>
  <si>
    <t>Midwest Shelter for Homeless Veterans</t>
  </si>
  <si>
    <t>14-IL-196</t>
  </si>
  <si>
    <t>DuPage, Will, Kendall, Grundy, Kane, DeKalb, and LaSalle</t>
  </si>
  <si>
    <t>IL-514, IL-506, IL-517, IL-509, IL-518</t>
  </si>
  <si>
    <t>IN</t>
  </si>
  <si>
    <t>COMMUNITY ACTION OF NORTHEAST INDIANA</t>
  </si>
  <si>
    <t>13-IN-106</t>
  </si>
  <si>
    <t>ADAMS, ALLEN, BLACKFORD, CASS, DEKALB, DELAWARE, ELKHART, FULTON, GRANT, HENRY, HOWARD, HUNTINGTON, JAY, KOSCIUSKO, LAGRANGE, MADISON, MARSHALL, MIAMI, NOBLE, PULASKI, RANDOLPH, ST. JOSEPH, STEUBEN, TIPTON, WABASH, WELLS, WHITLEY</t>
  </si>
  <si>
    <t>IN-500, IN-502</t>
  </si>
  <si>
    <t>Lafayette Transitional Housing Center, Inc.</t>
  </si>
  <si>
    <t>14-IN-199</t>
  </si>
  <si>
    <t>Benton, Carroll, Clinton, Fountain, Montgomery, Tippecanoe and White</t>
  </si>
  <si>
    <t>United Way of Central Indiana</t>
  </si>
  <si>
    <t>12-IN-035</t>
  </si>
  <si>
    <t>Marion, Morgan, Hancock, Hendricks, Boone, Hamilton, Johnson, Shelby</t>
  </si>
  <si>
    <t>IN-502, IN-503</t>
  </si>
  <si>
    <t>Volunteers of America-Indiana</t>
  </si>
  <si>
    <t>15-IN-201</t>
  </si>
  <si>
    <t>Bartholomew, Brown, David, Gibson, Johnson, Knox, Lawrence, Marion, Monroe, Morgan, Perry, Pike, Posey, Shelby, Spencer, Vanderburgh,Warrick. (Desire to add: Greene, Allen and  Grant counties)</t>
  </si>
  <si>
    <t>KY, IN, OH, WV</t>
  </si>
  <si>
    <t>Volunteers of America</t>
  </si>
  <si>
    <t>15-ZZ-315</t>
  </si>
  <si>
    <t>KY-Breckenridge, Grayson, Hardin, Larue, Meade, Nelson, Floyd, Johnson, Martin,Pike, Magoffin IN-Clark, Floyd, Harrison,Crawford, Washington, Orange WV-Boone, Cabell, Fayette, Jackson, Lincoln, Logan, Mason, McDowell, Mercer, Mingo, Putnam, Raleigh, Roane, Summers, Wayne, Wyoming, Nicholas and Clay  OH-Lawrence, Scioto, Ross, Pike, Jackson</t>
  </si>
  <si>
    <t>IN-502, KY-500, OH-507, WV-501, WV-503, WV-508</t>
  </si>
  <si>
    <t>C15-IN-503A</t>
  </si>
  <si>
    <t>Marion</t>
  </si>
  <si>
    <t>InteCare, Inc.</t>
  </si>
  <si>
    <t>14-IN-200</t>
  </si>
  <si>
    <t>Marion, Madison, Hamilton, Hancock, Boone, Johnson, Shelby, Vigo, Rush, Wayne</t>
  </si>
  <si>
    <t>IN-503, IN-502</t>
  </si>
  <si>
    <t>KS</t>
  </si>
  <si>
    <t>reStart, Inc.</t>
  </si>
  <si>
    <t>C15-KS-501A</t>
  </si>
  <si>
    <t>Wyandotte County, KS</t>
  </si>
  <si>
    <t>C15-KS-501B</t>
  </si>
  <si>
    <t>Wyandotte County, Kansas</t>
  </si>
  <si>
    <t>12-KS-036</t>
  </si>
  <si>
    <t>Entire State of Kansas-All Counties</t>
  </si>
  <si>
    <t>KS-501, KS-502, KS-503, KS-505, KS-507</t>
  </si>
  <si>
    <t>Catholic Charities Wichita, KS</t>
  </si>
  <si>
    <t>14-KS-322</t>
  </si>
  <si>
    <t>Allen, Bourbon, Butler, Chase, Chautauqua, Cherokee, Cowley, Crawford, Elk, Greenwood, Harper, Harvey, Kingman, Labette, Marion, McPherson, Montgomery, Morris, Neosho, Reno, Rice, Sedgwick, Sumner, Wilson and Woodsen.</t>
  </si>
  <si>
    <t>KS-502, KS-507</t>
  </si>
  <si>
    <t>KY</t>
  </si>
  <si>
    <t>Kentucky River Foothills Development Council, Inc.</t>
  </si>
  <si>
    <t>14-KY-204</t>
  </si>
  <si>
    <t>Clark, Madison, Powell, Estill, Rockcastle, Jackson, Clay, Laurel, Montgomery, Bath, Rowan, Menifee, Morgan</t>
  </si>
  <si>
    <t>TN, VA</t>
  </si>
  <si>
    <t>Appalachian Regional Coalition on Homelessness</t>
  </si>
  <si>
    <t>13-ZZ-138</t>
  </si>
  <si>
    <t>6, 9</t>
  </si>
  <si>
    <t>TN - Carter, Greene, Hancock, Hawkins, Johnson, Sullivan, Unicoi, Washington, Anderson, Blount, Campbell, Claiborne, Cocke, Grainger, Hamblen, Jefferson, Loudon, Monroe, Sevier, Union, Morgan, Roane &amp; Scott; VA - Buchanan, Dickenson, Lee, Russell, Scott, Tazewell, Washington, Wise, Shenandoah, Page, Clarke, Frederick, Warren &amp; City of Winchester; KY - Bell, Harlan, Knox, McCreary &amp; Whitley</t>
  </si>
  <si>
    <t>KY-500, TN-506, TN-509, TN-512, VA-513, VA-521</t>
  </si>
  <si>
    <t>C15-KY-501A</t>
  </si>
  <si>
    <t>Jefferson</t>
  </si>
  <si>
    <t>KY, TN</t>
  </si>
  <si>
    <t>15-ZZ-037</t>
  </si>
  <si>
    <t xml:space="preserve">KY- Jefferson, Bullitt, Spencer, Oldham, Shelby, Fayette, Scott, Bourbon, Clark, Madison, Jessamine, Woodford, Boyd, Greenup, Carter, Elliott, Lawrence, Henry, Franklin, Anderson  TN-Anderson, Blount, Campbell, Carter, Cocke, Claiborne, Grainger, Greene, Hamblen, Hancock, Hawkins, Jefferson, Johnson, Knox, Loudon, Sevier, Sullivan, Unicoi, Union, Washington,Morgan, Monroe, Roane &amp; Scott, &amp; McMinn 
</t>
  </si>
  <si>
    <t>KY-502, KY-501, KY-500, TN-506, TN-509, TN-512</t>
  </si>
  <si>
    <t>LA</t>
  </si>
  <si>
    <t>Volunteers of America Greater New Orleans, Inc</t>
  </si>
  <si>
    <t>12-LA-038</t>
  </si>
  <si>
    <t>orleans, tangipahoa, jefferson, st. bernard, plaquemine, assumption, livingston, st. james, st. mary, terrebone, lafourche, st. charles, st. tammany, washington, st. john the baptist, st. helena</t>
  </si>
  <si>
    <t>LA-500, LA-501, LA-502, LA-503, LA-405, LA-505, LA-506, LA-507, LA-508</t>
  </si>
  <si>
    <t>Elle Foundation</t>
  </si>
  <si>
    <t>14-LA-207</t>
  </si>
  <si>
    <t>Caddo, Bossier, Webster</t>
  </si>
  <si>
    <t>Hope Center, Inc.</t>
  </si>
  <si>
    <t>14-LA-205</t>
  </si>
  <si>
    <t>Jefferson, Orleans, St. Tammany, St. Bernard, Plaquemines, &amp; Tangipahoa</t>
  </si>
  <si>
    <t>LA-503, LA-506</t>
  </si>
  <si>
    <t>Start Corporation</t>
  </si>
  <si>
    <t>14-LA-208</t>
  </si>
  <si>
    <t>Orleans, Jefferson, Plaquemines, St. Bernard, Terrebonne, Lafourche, Assumption, St. John, St. James, St. Charles</t>
  </si>
  <si>
    <t>LA-503, LA-508</t>
  </si>
  <si>
    <t>The Wellspring Alliance for Families, Inc.</t>
  </si>
  <si>
    <t>12-LA-039</t>
  </si>
  <si>
    <t>Lincoln, Union, Morehouse, East Carroll, West Carroll, Jackson, Franklin, Ouachita, Caldwell, Richland, Madison, Tensas</t>
  </si>
  <si>
    <t>The Shepherd Center of Central Louisiana</t>
  </si>
  <si>
    <t>14-LA-206</t>
  </si>
  <si>
    <t>Avoylles, Catahoula, Concordia, Grant, LaSalle, Rapides, Vernon, Winn, Jena Choctaw and Tunica Biloxi</t>
  </si>
  <si>
    <t>MA</t>
  </si>
  <si>
    <t>Vietnam Veterans Workshop, Inc.</t>
  </si>
  <si>
    <t>C15-MA-500A</t>
  </si>
  <si>
    <t>City of Boston (Suffolk County, only city)</t>
  </si>
  <si>
    <t>14-MA-211</t>
  </si>
  <si>
    <t>Suffolk, Essex, Middlesex, Norfolk, Bristol</t>
  </si>
  <si>
    <t>MA-500, MA-502, MA-505, MA-508, MA-509, MA-510, MA-511, MA-512, MA-513, MA-515, MA-517, MA-518, MA-519</t>
  </si>
  <si>
    <t>12-MA-040</t>
  </si>
  <si>
    <t>Suffolk, Norfolk, Plymouth &amp; Balance of State</t>
  </si>
  <si>
    <t>MA-500, MA-511, MA-516, MA-520</t>
  </si>
  <si>
    <t>Veterans Northeast Outreach Center Inc.</t>
  </si>
  <si>
    <t>14-MA-209</t>
  </si>
  <si>
    <t>Essex and Middlesex</t>
  </si>
  <si>
    <t>MA-502, MA-508, MA-509, MA-510, MA-513, MA-516, MA-517, MA-518</t>
  </si>
  <si>
    <t>Lynn Housing Authority Development Group (LHADG)</t>
  </si>
  <si>
    <t>14-MA-210</t>
  </si>
  <si>
    <t>MA-502, MA-509, MA-510, MA-512, MA-508, MA-513, MA-517, MA-518</t>
  </si>
  <si>
    <t>14-MA-213</t>
  </si>
  <si>
    <t>Barnstable County and Bristol County</t>
  </si>
  <si>
    <t>MA-503, MA-505, MA-515, MA-519</t>
  </si>
  <si>
    <t>Soldier On, Inc.</t>
  </si>
  <si>
    <t>14-MA-212</t>
  </si>
  <si>
    <t>Berkshire, Franklin, Hamden, Hampshire</t>
  </si>
  <si>
    <t>MA-504, MA-507</t>
  </si>
  <si>
    <t>Veterans Inc</t>
  </si>
  <si>
    <t>C15-MA-506A</t>
  </si>
  <si>
    <t>Worcester County</t>
  </si>
  <si>
    <t>Soldier On, Inc</t>
  </si>
  <si>
    <t>C15-MA-507A</t>
  </si>
  <si>
    <t>Berkshire, Hampshire, Franklin</t>
  </si>
  <si>
    <t>MD</t>
  </si>
  <si>
    <t>New Vision House of Hope, Inc.</t>
  </si>
  <si>
    <t>14-MD-215</t>
  </si>
  <si>
    <t>Baltimore City, Maryland</t>
  </si>
  <si>
    <t>Project PLASE</t>
  </si>
  <si>
    <t>14-MD-214</t>
  </si>
  <si>
    <t>Baltimore City and Baltimore County</t>
  </si>
  <si>
    <t>MD-501, MD 505</t>
  </si>
  <si>
    <t>Alliance, Inc.</t>
  </si>
  <si>
    <t>12-MD-042</t>
  </si>
  <si>
    <t>Baltimore City, Baltimore County, Anne Arundel, Howard, Harford, Cecil, Carroll, Washington, Frederick, Wicomoc, Somerset, Worcester, Kent, Queen Anne's, Talbot, Caroline, and Dorchester</t>
  </si>
  <si>
    <t>MD-501, MD-502, MD-503, MD-504, MD-505, MD-506, MD-507, MD-509, MD-511, MD-512, MD-513</t>
  </si>
  <si>
    <t>Three  Oaks Center</t>
  </si>
  <si>
    <t>13-MD-107</t>
  </si>
  <si>
    <t>Charles, Calvert &amp; St. Mary's Counties</t>
  </si>
  <si>
    <t>St. James A.M.E. Zion Church - Zion House</t>
  </si>
  <si>
    <t>14-MD-217</t>
  </si>
  <si>
    <t>Queen Anne, Caroline, Kent, Talbot, Dorchester, Wicomico, Somerset &amp; Worcester</t>
  </si>
  <si>
    <t>MD-511, MD-513</t>
  </si>
  <si>
    <t>Diakonia Inc.</t>
  </si>
  <si>
    <t>14-MD-216</t>
  </si>
  <si>
    <t>Worcester, Wicomico, Somerset</t>
  </si>
  <si>
    <t>ME, NC</t>
  </si>
  <si>
    <t>Community Action Partnership</t>
  </si>
  <si>
    <t>14-ZZ-320</t>
  </si>
  <si>
    <t>1, 6</t>
  </si>
  <si>
    <t>ME:Washington, Hancock, NC: Onslow, Duplin, Pender</t>
  </si>
  <si>
    <t>ME-500, NC-503, NC-506</t>
  </si>
  <si>
    <t>ME</t>
  </si>
  <si>
    <t>Preble Street</t>
  </si>
  <si>
    <t>12-ME-043</t>
  </si>
  <si>
    <t>Androscoggin; Aroostook, Cumberland, Franklin, Hancock, Kennebec, Knox, Lincoln, Oxford, Penobscot, Piscataquis, Sagadahoc, Somerset, Waldo, Washington, York</t>
  </si>
  <si>
    <t>ME-502; ME-500</t>
  </si>
  <si>
    <t>MI</t>
  </si>
  <si>
    <t>Mid Michigan Community Action Agency</t>
  </si>
  <si>
    <t>14-MI-222</t>
  </si>
  <si>
    <t>Arenac, Bay, Clare, Gladwin, Midland, Mecosta, Osceola, Isabella, Gratiot, Montcalm, Ionia</t>
  </si>
  <si>
    <t>Blue Water Center for Independent Living</t>
  </si>
  <si>
    <t>14-MI-218</t>
  </si>
  <si>
    <t>Wayne, Oakland, Macomb, St. Clair, Lapeer, Tuscola, Huron, and Sanilac</t>
  </si>
  <si>
    <t>MI-500, MI-501, MI-502, MI-503, MI-504</t>
  </si>
  <si>
    <t>Oakland Livingston Human Service Agency</t>
  </si>
  <si>
    <t>14-MI-221</t>
  </si>
  <si>
    <t>Shiawassee, Macomb, Oakland, Genesee, Ingham, Washtenaw, Livingston</t>
  </si>
  <si>
    <t>MI-500, MI-503, MI-504, MI-505, MI-508, MI-509, MI-518</t>
  </si>
  <si>
    <t>Training and Treatment Innovations</t>
  </si>
  <si>
    <t>14-MI-219</t>
  </si>
  <si>
    <t>Oakland, Macomb, Genesee, Lapeer, Jackson, Saginaw</t>
  </si>
  <si>
    <t>MI-500, MI-503, MI-504, MI-505, MI-510, MI-517</t>
  </si>
  <si>
    <t>Volunteers of America Michigan</t>
  </si>
  <si>
    <t>14-MI-226</t>
  </si>
  <si>
    <t>Allegan, Barry, Calhoun, Berrien, Eaton, Jackson, Kalamazoo, Kent, Ingham, Muskegon, Van Buren, Ottawa</t>
  </si>
  <si>
    <t>MI-500, MI-506, MI-507, MI-508, MI-514, MI-516, MI-517, MI-519, MI-523</t>
  </si>
  <si>
    <t>Community Action Agency</t>
  </si>
  <si>
    <t>14-MI-220</t>
  </si>
  <si>
    <t>Jackson, Lenawee, Hillsdale, Branch, St. Joe, Cass</t>
  </si>
  <si>
    <t>MI-500, MI-520, MI-511, MI-517, MI-521</t>
  </si>
  <si>
    <t>Alger Marquette Community Action Board</t>
  </si>
  <si>
    <t>15-MI-328</t>
  </si>
  <si>
    <t>Alger, Baraga, Chippewa, Delta, Dickinson, Gogebic, Houghton, Iron, Keweenaw, Luce, Marquette, Mackinaw, Menominee, Ontonogan, and Schoolcraft Counties will be served.</t>
  </si>
  <si>
    <t>MI-500, MI-524, MI-513</t>
  </si>
  <si>
    <t>C15-MI-501A</t>
  </si>
  <si>
    <t>Wayne</t>
  </si>
  <si>
    <t>Neighborhood Legal Services MI</t>
  </si>
  <si>
    <t>14-MI-225</t>
  </si>
  <si>
    <t>MI-501, MI-502</t>
  </si>
  <si>
    <t>Southwest Counseling Solutions</t>
  </si>
  <si>
    <t>12-MI-045</t>
  </si>
  <si>
    <t>Wayne, Oakland, &amp; Macomb</t>
  </si>
  <si>
    <t>MI-501, MI-503, MI-504</t>
  </si>
  <si>
    <t>Wayne Metro Community Action Agency</t>
  </si>
  <si>
    <t>12-MI-044</t>
  </si>
  <si>
    <t>Wayne, Washtenaw, and Monroe</t>
  </si>
  <si>
    <t>MI-502, MI-509, MI-515</t>
  </si>
  <si>
    <t>Community Rebuilders</t>
  </si>
  <si>
    <t>14-MI-223</t>
  </si>
  <si>
    <t>Kent County</t>
  </si>
  <si>
    <t>Northwest Michigan Community Action Agency</t>
  </si>
  <si>
    <t>13-MI-108</t>
  </si>
  <si>
    <t>Alcona, Alpena, Antrim, Benzie, Charlevoix, Cheboygan, Crawford, Emmet, Grand Traverse, Iosco, Kalkaska, Leelanau, Manistee, Mason, Missaukee, Montmorency, Ogemaw, Oscoda, Otsego, Presque, Isle, Roscommon, Wexford counties</t>
  </si>
  <si>
    <t>MI-512, MI-500</t>
  </si>
  <si>
    <t>Housing Services Mid Michigan</t>
  </si>
  <si>
    <t>14-MI-224</t>
  </si>
  <si>
    <t>Eaton, Barry, and Clinton</t>
  </si>
  <si>
    <t xml:space="preserve">MI-523, MI-500 </t>
  </si>
  <si>
    <t>MN</t>
  </si>
  <si>
    <t>Tri-County Action Program, Inc (Tri-CAP)</t>
  </si>
  <si>
    <t>14-MN-227</t>
  </si>
  <si>
    <t>Stearns, Benton and Sherburne Counties</t>
  </si>
  <si>
    <t>Minnesota Assistance Council for Veterans</t>
  </si>
  <si>
    <t>C15-MN-500A</t>
  </si>
  <si>
    <t>Hennepin</t>
  </si>
  <si>
    <t>525 (175/yr.)</t>
  </si>
  <si>
    <t>12-MN-046</t>
  </si>
  <si>
    <t>Aitkin, Anoka, Becker, Beltrami, Benton, Big Stone, Blue Earth, Brown, Carlton, Carver, Cass, Chippewa Chisago, Clay, Clearwater, Cook, Cottonwood, Crow Wing, Dakota, Dodge, Douglas, Faribault, Fillmore, Freeborn, Goodhue , Grant, Hennepin, Houston, Hubbard, Isanti, Itasca, Jackson, Kanabec, Kandiyohi Kittson, Koochiching, Lac qui Parle, Lake, Lake of the Woods, Le Sueur, Lincoln, Lyon, Mahnomen, Marshall, Martin, McLeod, Meeker, Mille Lacs, Morrison, Mower, Murray, Nicollet, Nobles, Norman, Olmsted, Otter Tail, Pennington, Pine, Pipestone, Polk, Pope, Ramsey, Red Lake, Redwood, Renville, Rice, Rock, Roseau, Scott, Sherburne, Sibley, St. Louis, Stearns, Steele, Stevens, Swift, Todd, Traverse, Wabasha, Wadena, Waseca, Washington, Watonwan, Wilkin, Winona, Wright, Yellow Medicine</t>
  </si>
  <si>
    <t>MN-500, MN-501, MN-502, MN-503, MN-504, MN-505, MN-506, MN-508, MN-509, MN-511</t>
  </si>
  <si>
    <t>MO</t>
  </si>
  <si>
    <t>St. Patrick Center</t>
  </si>
  <si>
    <t>12-MO-048</t>
  </si>
  <si>
    <t>St. Louis City and St. Louis County</t>
  </si>
  <si>
    <t>MO-500; MO-501</t>
  </si>
  <si>
    <t>15-MO-329</t>
  </si>
  <si>
    <t>Lincoln, Warren, St. Charles, Jefferson, Washingrton, St. Francois, and Franklin</t>
  </si>
  <si>
    <t>MO-503; MO-606</t>
  </si>
  <si>
    <t>The Kitchen, Inc.</t>
  </si>
  <si>
    <t>14-MO-228</t>
  </si>
  <si>
    <t>Christian, Greene and Webster</t>
  </si>
  <si>
    <t>Catholic Charities of Southern Missouri, Inc.</t>
  </si>
  <si>
    <t>15-MO-330</t>
  </si>
  <si>
    <t>Region 1: Bollinger, Cape Girardeau, Iron &amp; Madison,Region 6: Dunklin, Mississippi, New Madrid, Pemiscot, Scott &amp; Stoddard,Region 7: Butler, Carter, Reynolds, Ripley &amp; Wayne, Region 8: Dent, Douglas, Howell, Laclede, Oregon, Ozark, Shannon, Texas &amp; Wright, Region 9: Barry, Barton, Dade, Dallas Cedar, Lawrence, McDonald, Polk, Stone &amp; Taney, Jasper &amp; Newton</t>
  </si>
  <si>
    <t>MO-602, MO-606</t>
  </si>
  <si>
    <t>13-MO-109</t>
  </si>
  <si>
    <t>Andrew, Atchison, Buchanan, Cass, Clay, Holt, Jackson, Nodaway, Platte, Ray</t>
  </si>
  <si>
    <t>MO-603, MO-604, MO-606</t>
  </si>
  <si>
    <t>Catholic Charities of Kansas City, St Joseph, Inc</t>
  </si>
  <si>
    <t>13-MO-110</t>
  </si>
  <si>
    <t>Henry, Johnson, Lafayette, Cass, Jackson, Ray, Clay, Platte, Clinton, Andrew, Buchanan and Dekalb</t>
  </si>
  <si>
    <t>MO-603, MO-606, MO-604</t>
  </si>
  <si>
    <t>C15-MO-604A</t>
  </si>
  <si>
    <t>Jackson County, Missouri</t>
  </si>
  <si>
    <t>C15-MO-604B</t>
  </si>
  <si>
    <t>Welcome Home, Inc.</t>
  </si>
  <si>
    <t>13-MO-047</t>
  </si>
  <si>
    <t>Audrain, Boone, Cole, Cooper, Gasconade, Howard, Macon, Moniteau, Monroe, Montgomery, Osage, Randolph</t>
  </si>
  <si>
    <t>Phoenix Programs, Inc.</t>
  </si>
  <si>
    <t>14-MO-229</t>
  </si>
  <si>
    <t>Audrian, Boone, Carroll, Callaway, Chariton, Cole, Cooper, Howard, Miller, Morgan, Moniteau, Osage, Pettis, Randolph and Saline</t>
  </si>
  <si>
    <t>Pathways Community Behavioral Healthcare, Inc.</t>
  </si>
  <si>
    <t>14-MO-230</t>
  </si>
  <si>
    <t>Benton, Camdem, Cooper, Henry, Johnson, Laclede, Lafayette, Maries, Miller, Morgan, Pettis, Phelps, Pulaski, Saline, Texas</t>
  </si>
  <si>
    <t>MI, MO</t>
  </si>
  <si>
    <t>14-ZZ-321</t>
  </si>
  <si>
    <t>11, 15</t>
  </si>
  <si>
    <t>Missouri: Carroll, Chariton, Johnson, Lafayette, Pettis, Ray, Saline, Michigan: Macomb</t>
  </si>
  <si>
    <t>MO-606, MI-503</t>
  </si>
  <si>
    <t>MS</t>
  </si>
  <si>
    <t>PTEH, Inc</t>
  </si>
  <si>
    <t>15-MS-331</t>
  </si>
  <si>
    <t>Hinds, Rankin, Madison, Copiah and Warren</t>
  </si>
  <si>
    <t>Catholic Charities, Inc. (Diocese of Jackson</t>
  </si>
  <si>
    <t>14-MS-234</t>
  </si>
  <si>
    <t>9, 16</t>
  </si>
  <si>
    <t>Wilkinson, Amite, Pike, Adams, Franklin, Lincoln, Jefferson, Copiah, Claiborne, Warren, Simpson, Smith, Jasper, Clarke, Lauderdale, Newton, Scott, Rankin, Hinds, Issaquena, Madison, Yazoo,  Leake Neshoba, Kemper, Noxubee, Winston, Attala, Holmes, Sharkey, Washington, Sunflower, Leflore,Humphreys, Carroll, Montgomery, Webster, Choctaw, Okitbbeha, Lowndes, Clay, Monroe, Chickasaw, Calhoun, Yalobusha, Tallahatchie. Bolivar, Coahoma, Quitman, Panola, Lafayette, Ponotoc, Lee, Itawamba, Union, Prentiss, Tishomingo, Alcorn, Tippah, Benton, Marshall, Tate, Desoto, Tunica</t>
  </si>
  <si>
    <t>MS-500, MS-501</t>
  </si>
  <si>
    <t>Soldier On of Delaware, Inc</t>
  </si>
  <si>
    <t>14-MS-233</t>
  </si>
  <si>
    <t xml:space="preserve">Adams
Alcorn
Amite
Attala
Benton
Bolivar
Calhoun
Carroll
Chickasaw
Choctaw
Claiborne
Clarke
Clay
Coahoma
Copiah
Covington
Desoto
Forrest
Franklin
Greene
Grenada
Hinds
Holmes
Humphreys
Issaquena
Itawamba
Jasper
Jefferson
Jefferson Davis
Jones
Kemper
Lafayette
Lamar
Lauderdale
Lawrence
Leake
Lee
Leflore
Lincoln
Lowndes
Madison
Marion
Marshall
Monroe
Montgomery
Neshoba
Newton
Noxubee
Oktibbeha
Panola
Perry
Pike
Pontotoc
Prentiss
Quitman
Rankin
Scott
Sharkey
Simpson
Smith
Sunflower
Tallahatchic
Tate
Tippah
Tishomingo
Tunica
Union
Walthall
Warren
Washington
Wayne
Webster
Wilkinson
Winston
Yalobusha
Yazoo
</t>
  </si>
  <si>
    <t>Pine Belt Mental Healthcare Resources</t>
  </si>
  <si>
    <t>13-MS-111</t>
  </si>
  <si>
    <t>Adams, Amite, Claiborne, Clarke, Copiah, Covington, Forrest, Franklin, George, Greene, Hancock, Harrison, Hinds, Jackson, Jasper, Jefferson, Jefferson Davis, Jones, Lamar, Lauderdale, Lawrence, Lincoln, Marion, Newton, Pearl River, Perry, Pike, Rankin, Scott, Simpson, Smith, Stone, Walthall, Warren, Wayne, Wilkinson</t>
  </si>
  <si>
    <t>MS-500, MS-501, MS-503</t>
  </si>
  <si>
    <t>MS United to End Homelessness, Inc.</t>
  </si>
  <si>
    <t>14-MS-231</t>
  </si>
  <si>
    <t>Tunica, Desoto, Marshall, Benton, Tippah, Prentiss, Tishomingo, Coahoma, Quitman, Panola, Lafayette, Union, Pontotoc, Lee, Itawamba, Monroe, Chickasaw, Calhoun, Yalobusha, Tallahatchie, Sunflower, Bolivar, Leflore, Grenada, Montgomery, Carroll, Webster, Clay, Lowndes, Oktibbeha, Choctaw, Washington, Humphreys, Holmes, Attala, Winston, Noxubee, Kemper, Neshoba, Leake, Scott, Newton, Lauderdale, Sharkey, Issaquena, Yazoo.</t>
  </si>
  <si>
    <t>Hancock Resource Center</t>
  </si>
  <si>
    <t>14-MS-232</t>
  </si>
  <si>
    <t>Hancock, Harrison</t>
  </si>
  <si>
    <t>MT</t>
  </si>
  <si>
    <t>Volunteers of America Northern Rockies</t>
  </si>
  <si>
    <t>13-MT-113</t>
  </si>
  <si>
    <t>Yellowstone, Carbon, Stillwater, Sweetgrass, Big Horn, Lewis and Clark</t>
  </si>
  <si>
    <t>NC</t>
  </si>
  <si>
    <t>Community Link Programs of Travelers Aid Society of Central Carolinas, Inc.</t>
  </si>
  <si>
    <t>14-NC-236</t>
  </si>
  <si>
    <t>North Carolina: Mecklenburg, Cabarrus, Catawba, Gaston, Lincoln, Rowan, Davidson, Union, Stanly, Iredell.  South Carolina: Lancaster, Chester, Chesterfield and York.</t>
  </si>
  <si>
    <t>NC-503, NC-505, NC-509, SC-502, SC-503</t>
  </si>
  <si>
    <t>United Way of Forsyth County</t>
  </si>
  <si>
    <t>12-NC-049</t>
  </si>
  <si>
    <t>Forsyth, Guilford, Surry, Stokes, Yadkin, Davie, Davidson</t>
  </si>
  <si>
    <t>NC-500, NC-503, NC-504</t>
  </si>
  <si>
    <t>Homeward Bound of Western North Carolina, Inc.</t>
  </si>
  <si>
    <t>C15-NC-501A</t>
  </si>
  <si>
    <t>Buncombe</t>
  </si>
  <si>
    <t>Asheville Buncombe Community Christian Ministry, Inc.</t>
  </si>
  <si>
    <t>13-NC-114</t>
  </si>
  <si>
    <t>Ashe, Avery, Buncombe, Burke, Caldwell, Catawba, Cherokee, Clay, Cleveland, Gaston, Graham, Haywood, Henderson, Jackson, Macon, Lincoln, McDowell, Madison, Mecklenburg, Mitchell, Polk, Rutherford, Swain, Transylvania, Watauga, Yancey / North Carolina</t>
  </si>
  <si>
    <t>NC-501, NC-503, NC-505, NC-509, NC-516</t>
  </si>
  <si>
    <t>Volunteers of America Carolina, Inc.</t>
  </si>
  <si>
    <t>14-NC-237</t>
  </si>
  <si>
    <t>Wake, Alamance, Caswell, Chatham, Durham, Franklin, Granville, Harnett, Johnston, Lee, Person, Orange, Randolph, Rockingham,</t>
  </si>
  <si>
    <t>NC-502, NC-503, NC 504, NC-507, NC-513</t>
  </si>
  <si>
    <t>Volunteers of America Carolinas, Inc.</t>
  </si>
  <si>
    <t>15-NC-332</t>
  </si>
  <si>
    <t>Bertie, Edgecombe, Halifax, Hertford, Johnston, Martin, Nash, Northampton, Pitt, Vance, Waren, Wayne, Wilson, Washington</t>
  </si>
  <si>
    <t>14-NC-235</t>
  </si>
  <si>
    <t>43 Counties: Anson, Beaufort, Bladen, Brunswick, Cabarrus, Carteret, Catawba, Chatham, Cleveland, Columbus, Craven, Cumberland, Davie, Davidson, Duplin, Gaston, Greene, Harnett, Hoke, Iredell, Johnston, Jones, Lee, Lenior, Lincoln, Mecklenburg, Montgomery, Moore, New Hanover, Pamlico, Pender, Pitt, Onslow, Randoph, Richmond, Robeson, Rowan, Sampson, Scotland, Stanly, Union, Wayne, Wilson</t>
  </si>
  <si>
    <t>NC-503, NC-505, NC-506, NC-509, NC-511</t>
  </si>
  <si>
    <t>Passage Home</t>
  </si>
  <si>
    <t>12-NC-050</t>
  </si>
  <si>
    <t>Wake County</t>
  </si>
  <si>
    <t>Volunteers of America Carolinas, INC.</t>
  </si>
  <si>
    <t>C15-NC-507A</t>
  </si>
  <si>
    <t>Wake</t>
  </si>
  <si>
    <t>C15-NC-511B</t>
  </si>
  <si>
    <t>Cumberland</t>
  </si>
  <si>
    <t>ND</t>
  </si>
  <si>
    <t>North Dakota Coalition for Homeless People, Inc.</t>
  </si>
  <si>
    <t>12-ND-051</t>
  </si>
  <si>
    <t>Adams, Barnes, Benson, Billings, Bonttineau, Bowman, Burke, Burleigh, Cass, Cavalier, Dickey, Divide, Dunn, Eddy, Emmons, Foster, Golden Valley, Grand Forks, Grant, Griggs, Hettinger, Kidder, LaMoure, Logan, McHenry, McIntosh, McKenzie, McLean, Mercer, Morton, Mountrail, Nelson, Oliver, Pembina, Pierce, Ramsey, Ransom, Renville, Richland, Rolette, Sargent, Sheridan, Sioux, Slope, Stark, Steele, Stutsman, Towner, Traill, Walsh, Ward, Wells, Williams</t>
  </si>
  <si>
    <t>NE</t>
  </si>
  <si>
    <t>Blue Valley Community Action, Inc.</t>
  </si>
  <si>
    <t>14-NE-239</t>
  </si>
  <si>
    <t>Nebraska Counties of Butler, Fillmore, Gage, Jefferson, Polk, Saline, Seward, Thayer, York</t>
  </si>
  <si>
    <t>Central Nebraska Community Services</t>
  </si>
  <si>
    <t>12-NE-052</t>
  </si>
  <si>
    <t>Blaine, Booned, Boyd, Brown, Colfax, Custer, Garfield, Greeley, Hall, Hamilton, Holt, Howard, Keya Paha, Loup, Merrick, Nance, Platte, rock, sherman, Valley, Wheeler, Buffalo, and Adams</t>
  </si>
  <si>
    <t>Northeast Nebraska Community Action Partnership, Inc.</t>
  </si>
  <si>
    <t>14-NE-238</t>
  </si>
  <si>
    <t>Antelope, Knox, Pierce, Cedar, Dixon, Wayne, Madison, Stanton, Cuming, Burt, Dodge, Washington, Thurston, Dakota</t>
  </si>
  <si>
    <t>NE-506</t>
  </si>
  <si>
    <t>IA, NE</t>
  </si>
  <si>
    <t xml:space="preserve">Together, Inc. of Metropolitan Omaha   
</t>
  </si>
  <si>
    <t>14-ZZ-311</t>
  </si>
  <si>
    <t>Douglas and Sarpy Counties, Nebraska and Pottawattamie County in Iowa</t>
  </si>
  <si>
    <t>NH</t>
  </si>
  <si>
    <t>Southwestern Community Services, Inc.</t>
  </si>
  <si>
    <t>14-NH-240</t>
  </si>
  <si>
    <t>Cheshire, Sullivan, Grafton, Hillsborough, and Coos</t>
  </si>
  <si>
    <t>Harbor Homes, Inc.</t>
  </si>
  <si>
    <t>13-NH-115</t>
  </si>
  <si>
    <t>Belknap, Carroll, Cheshire, Coos, Grafton, Hillsborough, Merrimack, Rockingham, Stratford, and Sullivan</t>
  </si>
  <si>
    <t>NH-500, NH-501, NH-502</t>
  </si>
  <si>
    <t>NJ</t>
  </si>
  <si>
    <t>Catholic Charities Diocese of Camden</t>
  </si>
  <si>
    <t>12-NJ-053</t>
  </si>
  <si>
    <t>Salem, Cumberland, Camden, Gloucester, Cape May, Atlantic</t>
  </si>
  <si>
    <t>NJ-500, NJ-503, NJ-505, NJ-512, NJ-518, NJ-520</t>
  </si>
  <si>
    <t>DE, NJ</t>
  </si>
  <si>
    <t>15-ZZ-341</t>
  </si>
  <si>
    <t>NJ: Atlantic, Salem, Cumberland, Cape May, Camden, Gloucester, Burlington;  DE: New Castle, Kent, Sussex</t>
  </si>
  <si>
    <t>NJ-500; NJ-502, NJ-503; NJ-505; NJ-512; NJ-518; NJ-520; DE-500</t>
  </si>
  <si>
    <t>Catholic Family and Community Services</t>
  </si>
  <si>
    <t>14-NJ-242</t>
  </si>
  <si>
    <t>Hudson, Essex, Bergen, Union, Passaic, Morris &amp; Sussex</t>
  </si>
  <si>
    <t>NJ-501, NJ-504, NJ-506, NJ-509, NJ-511, NJ-515, NJ-516</t>
  </si>
  <si>
    <t>14-NJ-244</t>
  </si>
  <si>
    <t>Bergen, Essex, Hudson, Mercer</t>
  </si>
  <si>
    <t>NJ-501, NJ-504, NJ-506, NJ-514</t>
  </si>
  <si>
    <t>COMMUNITY HOPE, INC.</t>
  </si>
  <si>
    <t>12-NJ-054</t>
  </si>
  <si>
    <t>Bergen, Hudson, Hunterdon, Middlesex, Morris, Somerset, Sussex, Union, Warren</t>
  </si>
  <si>
    <t>NJ-501, NJ-506, NJ-507, NJ-509, NJ-513, NJ-515, NJ-516</t>
  </si>
  <si>
    <t>13-NJ-116</t>
  </si>
  <si>
    <t>Monmouth, Ocean, Middlesex, Burlington</t>
  </si>
  <si>
    <t>NJ-502, NJ-507, NJ-508, NJ-510</t>
  </si>
  <si>
    <t>14-NJ-241</t>
  </si>
  <si>
    <t>Essex, Mercer, Monmouth, Passaic</t>
  </si>
  <si>
    <t>NJ-504, NJ-514, NJ-508, NJ-511</t>
  </si>
  <si>
    <t>North Hudson Community Action Corporation</t>
  </si>
  <si>
    <t>14-NJ-243</t>
  </si>
  <si>
    <t>Hudson &amp; Bergen</t>
  </si>
  <si>
    <t>NJ-506, NJ-501</t>
  </si>
  <si>
    <t>NM</t>
  </si>
  <si>
    <t>Goodwill Industries of New Mexico</t>
  </si>
  <si>
    <t>12-NM-055</t>
  </si>
  <si>
    <t>Bernalillo, Catron, Chavez, Cibola, Colfax, Curry, DeBaca, Eddy, Guadalupe, Harding, Lea, Los Alamos, McKinley, Mora, Quay, Rio Ariba, Roosevelt, San Juan, San Miguel, Sandoval, Santa Fe, Socorro, Taos, Torrance, Union, Valencia</t>
  </si>
  <si>
    <t>NM-500, NM-501</t>
  </si>
  <si>
    <t>New Mexico Veterans Integration Centers</t>
  </si>
  <si>
    <t>14-NM-246</t>
  </si>
  <si>
    <t>Bernalillo, Grant, Guadalupe, Hidalgo, Lincoln, Luna, Otero, Sandoval, Santa Fe, Sierra, Torrance, Valencia</t>
  </si>
  <si>
    <t>Mesilla Valley Community of Hope</t>
  </si>
  <si>
    <t>14-NM-247</t>
  </si>
  <si>
    <t>Dona Ana County</t>
  </si>
  <si>
    <t>NV</t>
  </si>
  <si>
    <t>United States Veteran Initiviative</t>
  </si>
  <si>
    <t>13-NV-056</t>
  </si>
  <si>
    <t>Clark County, Nye County</t>
  </si>
  <si>
    <t>The Salvation Army, a California Corporation</t>
  </si>
  <si>
    <t>13-NV-118</t>
  </si>
  <si>
    <t>Clark County, Nevada</t>
  </si>
  <si>
    <t>Urban &amp; Tribal</t>
  </si>
  <si>
    <t>HELP Social Services Corporation</t>
  </si>
  <si>
    <t>14-NV-248</t>
  </si>
  <si>
    <t>Clark County</t>
  </si>
  <si>
    <t>United States Veterans Initiative (U.S.VETS - Las Vegas)</t>
  </si>
  <si>
    <t>C15-NV-500B</t>
  </si>
  <si>
    <t>Clark, Nye</t>
  </si>
  <si>
    <t>13-NV-117</t>
  </si>
  <si>
    <t>Washoe, Humboldt, Elko, Pershing, Lander, Eureka, White Pine, Storey, Carson City, Churchill, Douglas, Lyon, Mineral.</t>
  </si>
  <si>
    <t>NV-501, NV-502</t>
  </si>
  <si>
    <t>NY</t>
  </si>
  <si>
    <t>Veterans Outreach Center, Inc.</t>
  </si>
  <si>
    <t>12-NY-057</t>
  </si>
  <si>
    <t>Monroe, Wayne, Ontario, Livingston and Orleans Counties</t>
  </si>
  <si>
    <t>NY-500, NY-501, NY-513, NY-517</t>
  </si>
  <si>
    <t>13-NY-121</t>
  </si>
  <si>
    <t>St. Lawrence, Jefferson, Lewis, Oswego, Oneida, Madison, Onondaga, Cayuga, Seneca, Schuyler, Tompkins, Cortland, Chenango, Broome, Tioga, Chemung, and Steuben counties</t>
  </si>
  <si>
    <t>NY-501, NY-502, NY-505, NY-519, NY-510, NY-522</t>
  </si>
  <si>
    <t>12-NY-058</t>
  </si>
  <si>
    <t>Clinton, Franklin, Essex, Warren, Washington, Fulton, Saratoga, Schenectady, Otsego, Schoharie, Albany, Rensselaer, Delaware, Greene, Columbia, and Ulster</t>
  </si>
  <si>
    <t>NY-503, NY-506, NY-507,  NY-512, NY-516, NY-519, NY-520, NY-523, NY-608</t>
  </si>
  <si>
    <t>Catholic Charities of the Roman Catholic Diocese of Syracuse</t>
  </si>
  <si>
    <t>13-NY-119</t>
  </si>
  <si>
    <t>Onondaga County</t>
  </si>
  <si>
    <t>Saratoga County Rural Preservation Company</t>
  </si>
  <si>
    <t>14-NY-251</t>
  </si>
  <si>
    <t>Fulton, Montgomery, Schohaire, Schenectadady, Warren,Washington, Saratoga</t>
  </si>
  <si>
    <t>NY-506, NY-523</t>
  </si>
  <si>
    <t>Sandra</t>
  </si>
  <si>
    <t>Services for the UnderServed, Inc.</t>
  </si>
  <si>
    <t>12-NY-062</t>
  </si>
  <si>
    <t>Bronx, Kings, New York, Queens, Richmond</t>
  </si>
  <si>
    <t>Services for the UnderServed</t>
  </si>
  <si>
    <t>C15-NY-603A</t>
  </si>
  <si>
    <t>Nassau, Suffolk Counties/Babylon/Islip/Huntington</t>
  </si>
  <si>
    <t>Albany Housing Coalition, Inc.</t>
  </si>
  <si>
    <t>14-NY-256</t>
  </si>
  <si>
    <t>Albany, Schenectady and Resselaer</t>
  </si>
  <si>
    <t>NY-503, NY-507, NY-512</t>
  </si>
  <si>
    <t>PathStone Corporation</t>
  </si>
  <si>
    <t>14-NY-253</t>
  </si>
  <si>
    <t>Erie and Niagara</t>
  </si>
  <si>
    <t>14-NY-258</t>
  </si>
  <si>
    <t>Erie County, NY; Niagara County, NY</t>
  </si>
  <si>
    <t>NY, OH, PA</t>
  </si>
  <si>
    <t>Chautauqua Opportunities, Inc.</t>
  </si>
  <si>
    <t>15-ZZ-340</t>
  </si>
  <si>
    <t>2,4, &amp; 10</t>
  </si>
  <si>
    <t>NY CO. Alleghany,Catt.,Chaut.,Erie,Genesee,Wyoming, PA CO Erie,Forest,Crawford,Mckean,Warren, Ashtabula,OH</t>
  </si>
  <si>
    <t>NY-514, NY-504, NY-508, PA-602, NY-501, PA-605, OH-507</t>
  </si>
  <si>
    <t>The Utica Center for Development INC</t>
  </si>
  <si>
    <t>14-NY-249</t>
  </si>
  <si>
    <t>Oneida, Herkimer, Madison, Lewis, St. Lawrence, Jefferson, Otesgo</t>
  </si>
  <si>
    <t>NY-518, NY-522</t>
  </si>
  <si>
    <t>Samaritan Village, Inc.</t>
  </si>
  <si>
    <t>12-NY-061</t>
  </si>
  <si>
    <t>Kings, Queens, New York, Bronx and Staten Island</t>
  </si>
  <si>
    <t>HELP USA</t>
  </si>
  <si>
    <t>12-NY-060</t>
  </si>
  <si>
    <t>New York, Kings, Queens, Bronx, and Richmond</t>
  </si>
  <si>
    <t>Institute for Community Living, Inc.</t>
  </si>
  <si>
    <t>13-NY-120</t>
  </si>
  <si>
    <t>NYC: KINGS County, Queens, Manhattan, Bronx</t>
  </si>
  <si>
    <t>The Jericho Project</t>
  </si>
  <si>
    <t>14-NY-250</t>
  </si>
  <si>
    <t>C15-NY-600A</t>
  </si>
  <si>
    <t>HELP Social Service Corporation</t>
  </si>
  <si>
    <t>C15-NY-600B</t>
  </si>
  <si>
    <t>New York, Kings, Queens, Bronx, Richmond</t>
  </si>
  <si>
    <t>Volunteers of America Greater New York, Inc</t>
  </si>
  <si>
    <t>14-NY-259</t>
  </si>
  <si>
    <t>Manhattan, Queens, Kings, Richmond, Bronx, Nassau</t>
  </si>
  <si>
    <t>NY-600, NY-603</t>
  </si>
  <si>
    <t>Black Veterans for Social Justice, Inc.</t>
  </si>
  <si>
    <t>15-NY-252</t>
  </si>
  <si>
    <t>New York City, Brooklyn, Bronx, Kings, and Richmond counties of New York City and  Nassau and Suffolk on Long Island.</t>
  </si>
  <si>
    <t>Hudson River Housing, Inc.</t>
  </si>
  <si>
    <t>13-NY-122</t>
  </si>
  <si>
    <t>Dutchess County, NY</t>
  </si>
  <si>
    <t>14-NY-257</t>
  </si>
  <si>
    <t>Nassau &amp; Suffolk County</t>
  </si>
  <si>
    <t>Economic Opportunity Council of Suffolk, Inc.</t>
  </si>
  <si>
    <t>14-NY-254</t>
  </si>
  <si>
    <t>Suffolk</t>
  </si>
  <si>
    <t>Westchester Community Opportunity Program, Inc</t>
  </si>
  <si>
    <t>12-NY-063</t>
  </si>
  <si>
    <t>Westchester, Putnam, Rockland, Orange, Dutchess, Sullivan, &amp; Ulster County</t>
  </si>
  <si>
    <t>NY-604, NY-601, NY-602, NY-608, NY-606</t>
  </si>
  <si>
    <t>OH</t>
  </si>
  <si>
    <t>Faith Mission</t>
  </si>
  <si>
    <t>14-OH-266</t>
  </si>
  <si>
    <t>Franklin County, Ohio</t>
  </si>
  <si>
    <t>Talbert House</t>
  </si>
  <si>
    <t>14-OH-263</t>
  </si>
  <si>
    <t>Hamilton County</t>
  </si>
  <si>
    <t>Ohio Valley Goodwill Industries Rehabilitation Center, Inc.</t>
  </si>
  <si>
    <t>C15-OH-500A</t>
  </si>
  <si>
    <t>Hamilton County Ohio</t>
  </si>
  <si>
    <t>C15-OH-500B</t>
  </si>
  <si>
    <t>13-OH-123</t>
  </si>
  <si>
    <t>OHIO: Butler, Clermont, Warren, Hamilton and in KY: Boone, Kenton, and Campbell</t>
  </si>
  <si>
    <t>OH-500; OH-507; KY-500</t>
  </si>
  <si>
    <t>Mental Health Services for Homeless Persons, Inc.</t>
  </si>
  <si>
    <t>12-OH-064</t>
  </si>
  <si>
    <t>Cuyahoga</t>
  </si>
  <si>
    <t>Volunteers Of America of Greater Ohio-Cleveland</t>
  </si>
  <si>
    <t>C15-OH-502B</t>
  </si>
  <si>
    <t>St. Vincent Social Services</t>
  </si>
  <si>
    <t>14-OH-260</t>
  </si>
  <si>
    <t>Allen, Auglaize, Clark, Champaign, Darke, Greene, Mercer, Miami, Montgomery, Preble and Shelby, and Clinton, Ohio; Wayne County, Indiana</t>
  </si>
  <si>
    <t>OH-502, OH-505, OH-507, IN-502</t>
  </si>
  <si>
    <t>Volunteers of America of Greater Ohio</t>
  </si>
  <si>
    <t>14-OH-269</t>
  </si>
  <si>
    <t>Community Action Agency of Columbiana County, Inc.</t>
  </si>
  <si>
    <t>14-OH-264</t>
  </si>
  <si>
    <t>Columbiana, Carroll, Jefferson, Harrison, Tuscarawas, and Mahoning</t>
  </si>
  <si>
    <t>OH-504, OH-507</t>
  </si>
  <si>
    <t>Volunteers Of America of Greater Ohio-Dayton</t>
  </si>
  <si>
    <t>C15-OH-505A</t>
  </si>
  <si>
    <t>Montgomery</t>
  </si>
  <si>
    <t>Community Support Services</t>
  </si>
  <si>
    <t>14-OH-267</t>
  </si>
  <si>
    <t>Summit</t>
  </si>
  <si>
    <t>Maumee Valley Guidance Center</t>
  </si>
  <si>
    <t>13-OH-124</t>
  </si>
  <si>
    <t>Fulton, Henry, Defiance, Williams &amp; Paulding Counties</t>
  </si>
  <si>
    <t>Licking County Coalition for Housing</t>
  </si>
  <si>
    <t>14-OH-261</t>
  </si>
  <si>
    <t>Licking and Knox Counties</t>
  </si>
  <si>
    <t>The Community Action Program Corporation of Washington- Morgan Counties, OH</t>
  </si>
  <si>
    <t>14-OH-265</t>
  </si>
  <si>
    <t>Washington, Morgan, Gallia, Meigs, Muskingum, Athens, Noble</t>
  </si>
  <si>
    <t>14-OH-268</t>
  </si>
  <si>
    <t>Delaware, Union, Morrow, Madison, Crawford, Hardin, Logan and Marion Counties</t>
  </si>
  <si>
    <t>Lutheran Social Services of Central Ohio</t>
  </si>
  <si>
    <t>15-OH-333</t>
  </si>
  <si>
    <t>Fairfield, Hocking, Perry, Ross, Pickaway and Fayette</t>
  </si>
  <si>
    <t>FL, OH</t>
  </si>
  <si>
    <t>14-ZZ-319</t>
  </si>
  <si>
    <t>8, 10</t>
  </si>
  <si>
    <t>Ohio: Wood, Sandusky, Ottawa, Seneca, Erie, Huron, Lorain, Lucas, Hancock  Florida: St. Johns, Duval, Clay</t>
  </si>
  <si>
    <t>OH-507, OH-501, FL-512, FL-510</t>
  </si>
  <si>
    <t>Family &amp; Community Services, Inc</t>
  </si>
  <si>
    <t>14-OH-262</t>
  </si>
  <si>
    <t>Portage, Summit, Lorain, Trumbull, Mahoning</t>
  </si>
  <si>
    <t>OH-507, OH-506, OH-504</t>
  </si>
  <si>
    <t>OK</t>
  </si>
  <si>
    <t>Community Service Council of Greater Tulsa, Inc.</t>
  </si>
  <si>
    <t>12-OK-065</t>
  </si>
  <si>
    <t>Kay, Osage, Washington, Nowata, Craig, Ottawa, Delaware, Mayes, Rogers, Cherokee, Wagoner, Muskogee, Okmulgee, Creek, Payne, Pawnee, Noble, and Tulsa</t>
  </si>
  <si>
    <t>OK-500; OK-501; OK-506; OK-507</t>
  </si>
  <si>
    <t>Goodwill Industries of Central Oklahoma</t>
  </si>
  <si>
    <t>14-OK-271</t>
  </si>
  <si>
    <t>Oklahoma, Logan, Lincoln, Clevaland, Canadian, Pottawotamie</t>
  </si>
  <si>
    <t>KI BOIS Community Action Foundation, Inc.</t>
  </si>
  <si>
    <t>14-OK-270</t>
  </si>
  <si>
    <t>24 Counties - Adair, Atoka, Bryan, Carter, Cherokee, Choctaw, Coal, Haskell, Hughes, Johnston, Latimer, LeFlore, Love, Marshall, McCurtain, McIntosh, Murray, Muskogee, Okfuskee, Okmulgee, Pittsburg, Pontotoc, Pushmataha, Sequoyah</t>
  </si>
  <si>
    <t>OK-505, OK-507</t>
  </si>
  <si>
    <t>OR</t>
  </si>
  <si>
    <t>St. Vincent de Paul Society of Lane County Inc</t>
  </si>
  <si>
    <t>C15-OR-500A</t>
  </si>
  <si>
    <t>Lane</t>
  </si>
  <si>
    <t>St. Vincent de Paul Society of Lane County, Inc.</t>
  </si>
  <si>
    <t>12-OR-066</t>
  </si>
  <si>
    <t>Benton, Lane, Lincoln, and Linn County</t>
  </si>
  <si>
    <t>OR-500, OR-505</t>
  </si>
  <si>
    <t>Transition Projects</t>
  </si>
  <si>
    <t>C15-OR-501A</t>
  </si>
  <si>
    <t>Multnomah</t>
  </si>
  <si>
    <t>OR, WA</t>
  </si>
  <si>
    <t>15-ZZ-127</t>
  </si>
  <si>
    <t>Multnomah, Clark, Clackamas, Washington</t>
  </si>
  <si>
    <t>OR-501, OR-506, OR-507, WA-508</t>
  </si>
  <si>
    <t>ACCESS</t>
  </si>
  <si>
    <t>13-OR-128</t>
  </si>
  <si>
    <t>Jackson, Josephine, Douglas, Curry, Coos</t>
  </si>
  <si>
    <t>OR-502, OR-505</t>
  </si>
  <si>
    <t>Central Oregon Veterans Outreach</t>
  </si>
  <si>
    <t>13-OR-126</t>
  </si>
  <si>
    <t>Deschutes, Crook, Jefferson</t>
  </si>
  <si>
    <t>Easter Seals Oregon</t>
  </si>
  <si>
    <t>14-OR-272</t>
  </si>
  <si>
    <t>Marion and Polk (Salem)</t>
  </si>
  <si>
    <t>Community Action Team, Inc.</t>
  </si>
  <si>
    <t>13-OR-125</t>
  </si>
  <si>
    <t>Columbia, Clatsop, Tillamook and Washington</t>
  </si>
  <si>
    <t>OR-505, OR-506</t>
  </si>
  <si>
    <t>Catholic Charities, Diocese of Allentown</t>
  </si>
  <si>
    <t>14-PA-281</t>
  </si>
  <si>
    <t>Berks, Carbon, Lehigh, Northampton, Schuylkill, within Pennsylvania</t>
  </si>
  <si>
    <t>PA-506, PA-509</t>
  </si>
  <si>
    <t>Veterans Leadership Program of Western Pennsylvania</t>
  </si>
  <si>
    <t>13-PA-129</t>
  </si>
  <si>
    <t>Allegheny, Armstrong, Beaver, Bedford, Blair, Butler, Cambria, Centre, Clearfield, Fayette, Fulton, Greene, Huntingdon, Indiana, Lawrence, Somerset, Washington, Westmoreland</t>
  </si>
  <si>
    <t>PA-507, PA-600, PA-601, PA-602, PA-603</t>
  </si>
  <si>
    <t>Project HOME</t>
  </si>
  <si>
    <t>12-PA-067</t>
  </si>
  <si>
    <t>Philadelphia</t>
  </si>
  <si>
    <t>Utility Emergency Services Fund --(UESF)</t>
  </si>
  <si>
    <t>14-PA-274</t>
  </si>
  <si>
    <t>Impact Services Corporation</t>
  </si>
  <si>
    <t>C15-PA-500A</t>
  </si>
  <si>
    <t>14-PA-278</t>
  </si>
  <si>
    <t>Philadelphia, Delaware, Montgomery, Chester, Bucks</t>
  </si>
  <si>
    <t>PA-500, PA-502, PA-504, PA-505, PA-511</t>
  </si>
  <si>
    <t>The YWCA of Greater Harrisburg</t>
  </si>
  <si>
    <t>14-PA-273</t>
  </si>
  <si>
    <t>Dauphin, Lebanon, Cumberland, York, Adams, Perry, Franklin, Juniata, Mifflin</t>
  </si>
  <si>
    <t>PA-501, PA-507, PA-512</t>
  </si>
  <si>
    <t>Community Action Agency of Delaware County, Inc. (CAADC)</t>
  </si>
  <si>
    <t>14-PA-276</t>
  </si>
  <si>
    <t>Delaware  County</t>
  </si>
  <si>
    <t>Commission on Economic Opportunity</t>
  </si>
  <si>
    <t>15-PA-068</t>
  </si>
  <si>
    <t>Luzerne, Lackawana, Columbia, Lycoming , Montour, Northcumberland, Bradford, Carbon, Schuylkill, Monroe, Pike, Sullivan, Susquehanna, Tioga, Wayne, Wyoming</t>
  </si>
  <si>
    <t>PA-503,PA-507,PA-508,PA-509</t>
  </si>
  <si>
    <t>Volunteers of America PA, Inc.</t>
  </si>
  <si>
    <t>14-PA-282</t>
  </si>
  <si>
    <t>Adams, Cumberland, Dauphin, Lancaster, Lebanon, Perry, York</t>
  </si>
  <si>
    <t>PA-507, PA-501, PA-510, PA-512</t>
  </si>
  <si>
    <t>14-PA-279</t>
  </si>
  <si>
    <t>Bucks, Lackawana, Lehigh, Monroe, Northampton, Pike, Wyoming</t>
  </si>
  <si>
    <t>PA-508, PA-509, PA-511</t>
  </si>
  <si>
    <t>Lehigh Valley Center for Independent Living</t>
  </si>
  <si>
    <t>13-PA-131</t>
  </si>
  <si>
    <t>Lehigh, Northampton, Carbon, Monroe, Pike, Berks</t>
  </si>
  <si>
    <t>PA-509, PA-506</t>
  </si>
  <si>
    <t>Opportunity House</t>
  </si>
  <si>
    <t>13-PA-130</t>
  </si>
  <si>
    <t>Berks, Schuylkill, Lancaster</t>
  </si>
  <si>
    <t>PA-510, PA-506, PA-509</t>
  </si>
  <si>
    <t>14-PA-280</t>
  </si>
  <si>
    <t>Allegheny, Armstrong, Beaver, Butler, Cameron, Clarion, Clearfield, Crawford, Elk, Erie, Fayette, Forest, Greene, Indiana, Jefferson, Lawrence, McKean, Mercer, Potter, Venango, Warren, Washington, Westmoreland</t>
  </si>
  <si>
    <t>PA-600, PA-601, PA-602, PA-603, PA-605,</t>
  </si>
  <si>
    <t>Lawrence County Social Services, Inc.</t>
  </si>
  <si>
    <t>14-PA-277</t>
  </si>
  <si>
    <t>Armstrong, Beaver, Butler, Clarion, Jefferson, Lawrence, Mercer</t>
  </si>
  <si>
    <t>PA-601, PA-602, PA-603</t>
  </si>
  <si>
    <t>PR</t>
  </si>
  <si>
    <t>Casa Del Peregrino Aguadilla Inc.</t>
  </si>
  <si>
    <t>C15-PR-503A</t>
  </si>
  <si>
    <t>54 municipalities part of the PR 503 CoC</t>
  </si>
  <si>
    <t>13-PR-132</t>
  </si>
  <si>
    <t xml:space="preserve">Adjuntas, Aguada, Aguadilla, Aguas Buenas, Aibonito, Añasco, Arecibo, Arroyo, Barceloneta, Bayamón, Cabo Rojo, Caguas, Camuy, Canóvanas, Carolina, Cataño, Cayey, Ceiba, Cidra, Coamo, Comerío, Corozal, Culebra, Dorado, Fajardo, Florida, Guánica, Guayama, Guayanilla, Guaynabo, Gurabo, Hatillo, Hormigueros, Humacao, Isabela, Jayuya, Juana Díaz, Juncos, Lajas, Lares, Las Marías, Las Piedras, Loíza, Luquillo, Manatí, Maricao, Maunabo, Mayaguez, Moca, Morovis, Naguabo, Naranjito, Orocovis, Patillas, Peñuelas, Ponce, Quebradillas, Rincón, Río Grande, Sabana Grande, Salinas, San Germán, San Juan,  San Lorenzo, San Sebastián, Santa Isabel, Toa Alta, Toa Baja, Trujillo Alto, Utuado, Vega Alta, Vega Baja, Vieques, Villalba, Yabucoa, Yauco  
</t>
  </si>
  <si>
    <t>PR-503, PR-502</t>
  </si>
  <si>
    <t>CT, MA, RI</t>
  </si>
  <si>
    <t>Operation Stand Down Rhode Island</t>
  </si>
  <si>
    <t>13-ZZ-133</t>
  </si>
  <si>
    <t>Providence, Kent, Newport, Bristol, and Washington Counties in RI, Bristol County, MA, and  New London County, CT</t>
  </si>
  <si>
    <t>RI-500, MA-505, MA-515, CT-507</t>
  </si>
  <si>
    <t>SC</t>
  </si>
  <si>
    <t>One-Eight Place</t>
  </si>
  <si>
    <t>12-SC-069</t>
  </si>
  <si>
    <t>Berkeley, Dorchester, Charleston, Beaufort, Jasper, Hampton, Colleton, *adding Horry and Georgetown counties</t>
  </si>
  <si>
    <t>SC-500, SC-503</t>
  </si>
  <si>
    <t>NC, SC</t>
  </si>
  <si>
    <t>Alston Wilkes Society</t>
  </si>
  <si>
    <t>13-ZZ-134</t>
  </si>
  <si>
    <t>Abbeville, Aiken, Allendale, Anderson, Bamberg, Barnwell, Beaufort, Berkeley, Calhoun, Charleston, Cherokee, Chester, Chesterfield, Clarendon, Colleton, Darlington, Dillon, Dorchester, Edgefield, Fairfield, Florence, Georgetown, Greenville, Greenwood, Hampton, Horry, Jasper, Kershaw, Lancaster, Laurens, Lee, Lexington, Marion, Marlboro, Mecklenburg, McCormick, Newberry, Oconee, Orangeburg, Pickens, Richland, Saluda, Spartanburg, Sumter, Union, Williamsburg, and York</t>
  </si>
  <si>
    <t>SC-500; SC-501; SC-502; SC-503; NC-505</t>
  </si>
  <si>
    <t>EASTERN CAROLINA HOMELESSNESS ORGANIZATION, INC.</t>
  </si>
  <si>
    <t>C15-SC-503A</t>
  </si>
  <si>
    <t>HORRY, MARION, GEORGETOWN, FLORENCE, CHESTERFIELD, MARLBORO, SUMTER, LEE, CLARENDON, WILLIAMSBURG, DILLON, DARLINGTON</t>
  </si>
  <si>
    <t>SD</t>
  </si>
  <si>
    <t>Corner Stone Rescue Mission</t>
  </si>
  <si>
    <t>13-SD-136</t>
  </si>
  <si>
    <t>Counties:   Aurora, Beadle, Bennett, Bon Homme, Brookings, Brule, Buffalo, Butte, Campbell, Charles Mix, Clark, Clay, Doington, Corson, Custer, Davison, Day, Deuel, Dewey, Douglas, Edmunds,  Fall River,  Faulk, Grant, Gregory, Haakon, Hamlin, hand, Hanson, Harding, Hughes, Hutchinson, Hyde, Jackson, Jerauld, Jones, Kingsbury, lake, Lawrence, lincoln, Lyman, Marshall, McCook, McPerson, meade, Mellette, Miner, Minnehaha, Moody, Pennington, Perkins, Potter, Roberts, Sanborn, Shannon, Spink, Stanley, Sully, Todd, Tripp, Turner, Union, Walworth, Yankton, Ziebach</t>
  </si>
  <si>
    <t>Partners In Community Building, Inc.</t>
  </si>
  <si>
    <t>14-IL-195</t>
  </si>
  <si>
    <t>Cook</t>
  </si>
  <si>
    <t>IL-511, IL-510</t>
  </si>
  <si>
    <t>TN</t>
  </si>
  <si>
    <t>Centerstone of Tennessee</t>
  </si>
  <si>
    <t>C15-TN-504A</t>
  </si>
  <si>
    <t>Davidson Co, Tennessee</t>
  </si>
  <si>
    <t>Memphis Area Legal Services, Inc.- 14 TN 283</t>
  </si>
  <si>
    <t>14-TN-283</t>
  </si>
  <si>
    <t>Shelby, Fayette, Lauderdale &amp; Tipton Counties in TN</t>
  </si>
  <si>
    <t>Volunteer Behavioral Health Care System</t>
  </si>
  <si>
    <t>14-TN-284</t>
  </si>
  <si>
    <t>Bledsoe, Bradley, Cannon, Clay, Cumberland, DeKalb, Fentress, Franklin, Grundy, Hamilton, Jackson, Macon, Marion, McMinn, Meigs, Overton, Pickett, Polk, Putnam, Rhea, Sequatchie, Smith, Van Buren, Warren, White, and Wilson</t>
  </si>
  <si>
    <t>TN-500, TN-506</t>
  </si>
  <si>
    <t>Catholic Charities of West Tennessee</t>
  </si>
  <si>
    <t>14-TN-287</t>
  </si>
  <si>
    <t>Shelby Coutny, TN</t>
  </si>
  <si>
    <t>Operation Stand Down Tennessee</t>
  </si>
  <si>
    <t>14-TN-285</t>
  </si>
  <si>
    <t>10 counties - Davidson, Wilson, Sumner, Rutherford, Williamson, Dickson, Cheatham, Montgomery, Robertson and Trousdale</t>
  </si>
  <si>
    <t>TN-503, TN-504, TN-506, TN-510</t>
  </si>
  <si>
    <t>12-ZZ-070</t>
  </si>
  <si>
    <t>Tennessee Counties: Bedford, Cannon, Cheatham, Coffee, Davidson, Dickson, Hickman, Houston, Humphreys, Macon, Maury, Montgomery, Robertson, Rutherford, Smith, Stewart, Sumner, Trousdale, Williamson, and Wilson.  Kentucky Counties: Allen, Christian, Logan, Simpson, Todd, Trigg, Warren,* Edmonson, *Hart,* Barren, *Metcalfe, *Monroe, *McCracken, *Ballar, *Carlisle, *Hickman, *Fulton, *Graves, *Marshall, *Calloway</t>
  </si>
  <si>
    <t>TN-504, TN-506, TN-510, TN 503, KY-500</t>
  </si>
  <si>
    <t>West Tennessee Legal Services, Inc.</t>
  </si>
  <si>
    <t>13-TN-139</t>
  </si>
  <si>
    <t>Benton, Carroll, Chester, Crockett, Decatur, Dyer, Fayette, Gibson, Hardeman, Hardin, Haywood, Henderson, Henry, Houston, Humphreys, Lake, Lauderdale, Madison, McNairy, Obion, Stewart, Tipton, &amp; Weakley</t>
  </si>
  <si>
    <t>TX</t>
  </si>
  <si>
    <t>Front Steps</t>
  </si>
  <si>
    <t>C15-TX-503A</t>
  </si>
  <si>
    <t>Travis County</t>
  </si>
  <si>
    <t>510 (170 per yr)</t>
  </si>
  <si>
    <t>American GI Forum National Veterans Outreach Program</t>
  </si>
  <si>
    <t>14-TX-292</t>
  </si>
  <si>
    <t>Bexar, Comal, Atascosa, Wilson, Guadalupe, Medina</t>
  </si>
  <si>
    <t>TX-500, TX-607</t>
  </si>
  <si>
    <t>FAMILY ENDEAVORS</t>
  </si>
  <si>
    <t>12-TX-074</t>
  </si>
  <si>
    <t>16, 17, 18</t>
  </si>
  <si>
    <t>Atascosa, Bandera, Bee, Bexar, Brooks, Cameron, Comal, Dewitt, Dimmit, Duval, Edwards, Frio, Goliad, Gonzales, Guadalupe, Hays, Hidalgo, Jim Hogg, Jim Wells, Karnes, Kendall, Kenedy, Kerr, Kinney, Klieberg, La Salle, Lavaca, Live Oak, Maverick, McMullen, Medina, Nueces, Real, Refugio, San Patricio, Starr, Uvalde, Val Verde, Victoria, Webb, Willacy, Wilson, Zapata, Zavala</t>
  </si>
  <si>
    <t>TX-500; TX-504; TX-501; TX-607</t>
  </si>
  <si>
    <t>Caritas of Austin</t>
  </si>
  <si>
    <t>12-TX-072</t>
  </si>
  <si>
    <t>Travis, Williamson, Bastrop</t>
  </si>
  <si>
    <t>TX-503, TX-607</t>
  </si>
  <si>
    <t>Urban League of Greater Dallas &amp; North Central Texas, Inc.</t>
  </si>
  <si>
    <t>14-TX-291</t>
  </si>
  <si>
    <t>Dallas, Collin</t>
  </si>
  <si>
    <t>Catholic Charities Diocese of Fort Worth</t>
  </si>
  <si>
    <t>12-TX-075</t>
  </si>
  <si>
    <t>Tarrant, Denton, Wichita</t>
  </si>
  <si>
    <t>Family Endeavors, Inc.</t>
  </si>
  <si>
    <t>C15-TX-601A</t>
  </si>
  <si>
    <t>Tarrant &amp; Parker</t>
  </si>
  <si>
    <t>Aliviane, Inc.</t>
  </si>
  <si>
    <t>12-TX-073</t>
  </si>
  <si>
    <t>El Paso City and County COC</t>
  </si>
  <si>
    <t>American GI Forum National Veterans Outreach Program, Inc.</t>
  </si>
  <si>
    <t>C15-TX-603A</t>
  </si>
  <si>
    <t>El Paso County, Texas</t>
  </si>
  <si>
    <t>636 over 3 years</t>
  </si>
  <si>
    <t>Families In Crisis, Inc.</t>
  </si>
  <si>
    <t>12-TX-071</t>
  </si>
  <si>
    <t>Bell, Coryell</t>
  </si>
  <si>
    <t>Sabine Valley</t>
  </si>
  <si>
    <t>14-TX-293</t>
  </si>
  <si>
    <t>Gregg, Harrison, Rusk, Panola,Upshur, Marion, Cass, Bowie, Red River, Morris, Titus, Camp</t>
  </si>
  <si>
    <t>WESTC ENTRAL TEXAS REGIONAL FOUNDATION</t>
  </si>
  <si>
    <t>15-TX-141</t>
  </si>
  <si>
    <t>Brown, Callahan, Coke, Coleman, Comanche, Eastland, Fisher, Haskell, Jones, Kent, Knox, Mills, Mitchell, McCulloch, Nolan, Runnels, San Saba, Scurry, Shackelford, Stephens, Stonewall, Taylor, Throckmorton, Tom Green</t>
  </si>
  <si>
    <t>Career and Recovery Resources, Inc.</t>
  </si>
  <si>
    <t>12-TX-076</t>
  </si>
  <si>
    <t>Brazoria, Chambers, Fort Bend, Galveston, Harris, Liberty, Montgomery, and Waller Counties</t>
  </si>
  <si>
    <t>TX-607, TX-700</t>
  </si>
  <si>
    <t>15-TX-335</t>
  </si>
  <si>
    <t>Cooke, Grayson, Hood, Johnson, Ellis, Erath, Tarrant, Parker, Montague, Wise, Jack, Palo Pinto, Dallas, Collin, Bosque, Hill counties</t>
  </si>
  <si>
    <t>TX-607, TX-601, TX-624, TX-600, TX-604</t>
  </si>
  <si>
    <t>14-TX-288</t>
  </si>
  <si>
    <t>Harris, Fort Bend,  Brazoria, Pasadenda, Montgomery and Galveston</t>
  </si>
  <si>
    <t>Neighborhood Centers, Inc.</t>
  </si>
  <si>
    <t>14-TX-290</t>
  </si>
  <si>
    <t>Harris</t>
  </si>
  <si>
    <t>Goodwill Industries of Houston</t>
  </si>
  <si>
    <t>13-TX-142</t>
  </si>
  <si>
    <t>Harris, Galveston, Montgomery</t>
  </si>
  <si>
    <t>TX-700, TX-607</t>
  </si>
  <si>
    <t>Salvation Army, A Georgia Corporation</t>
  </si>
  <si>
    <t>13-TX-140</t>
  </si>
  <si>
    <t>Harris,Ft. Bend, Montgomery, and Galveston/Texas</t>
  </si>
  <si>
    <t>UT</t>
  </si>
  <si>
    <t>The Road Home</t>
  </si>
  <si>
    <t>15-UT-336</t>
  </si>
  <si>
    <t>Salt Lake and Tooele Counties</t>
  </si>
  <si>
    <t>ID, NV, UT, WY</t>
  </si>
  <si>
    <t>Homeless Veterans Fellowship</t>
  </si>
  <si>
    <t>14-ZZ-317</t>
  </si>
  <si>
    <t>19, 20</t>
  </si>
  <si>
    <t>Utah:  Box Elder, Cache, Carbon, Daggett, Davis, Duchesne, Emery, Garfield, Grand, Iron, Juab, Kane, Millard, Morgan, Piute, Rich, Salt Lake, San Juan, Sanpete, Sevier, Summit, Tooele, Uinta, Utah, Wasatch, Washington, Wayne, Weber.  Idaho:  Bingham, Power, Oneida, Bannock, Caribou, Franklin, Bear Lake.</t>
  </si>
  <si>
    <t>UT-500; UT-503; UT-504; ID-501</t>
  </si>
  <si>
    <t>VA</t>
  </si>
  <si>
    <t>Virgina Supportive Housing</t>
  </si>
  <si>
    <t>12-VA-077</t>
  </si>
  <si>
    <t>City of Richmond, Henrico County, Chesterfield County, Hanover County, Goochland County, Powhatan County, Charles City, New Kent County, City of Petersburg, City of Hopewell, Dinwiddie County, City of Colonial Heights, Surry County, Prince George County, Sussex County, City of Emporia, City of Charlottesville, Albermarle County, Fluvanna County, Nelson County, Greene County, and Louisa County</t>
  </si>
  <si>
    <t>VA-500, VA-504, VA-521</t>
  </si>
  <si>
    <t>Virginia Beach Community Development Corporation</t>
  </si>
  <si>
    <t>14-VA-297</t>
  </si>
  <si>
    <t>City of Virginia Beach; City of Norfolk; City of Chesapeake; City of Suffolk; City of Portsmouth; City of Franklin; Isle of Wight County; Southhampton County</t>
  </si>
  <si>
    <t>VA-501; VA-503; VA-507</t>
  </si>
  <si>
    <t>Southeastern Tidewater Opportunity Project of Hampton Roads</t>
  </si>
  <si>
    <t>14-VA-298</t>
  </si>
  <si>
    <t>Norfolk, Virginia Beach, Chesapeake, Portsmouth, Suffolk, Franklin, Isle of Wight and Southampton County</t>
  </si>
  <si>
    <t>VA-501, VA-503, VA-507</t>
  </si>
  <si>
    <t>Total Action Against Poverty, dba Total Action for Progress</t>
  </si>
  <si>
    <t>14-VA-294</t>
  </si>
  <si>
    <t>The counties of Alleghany, Bath, Botetourt, Craig, Roanoke, Rockbridge, Franklin, Montgomery, Augusta, and Highland and the cities of Buena Vista, Covington, Lexington, Roanoke, Salem, Danville, and Martinsville</t>
  </si>
  <si>
    <t>VA-502, VA-510, VA-517, VA-521</t>
  </si>
  <si>
    <t>Office of Human Affairs</t>
  </si>
  <si>
    <t>14-VA-296</t>
  </si>
  <si>
    <t>Newport News, Hampton, Poquoson, Williamsburg, York County, and James City County</t>
  </si>
  <si>
    <t>Quin Rivers, Inc.</t>
  </si>
  <si>
    <t>14-VA-295</t>
  </si>
  <si>
    <t>City of Fredericksburg and the counties of Spotsylvania, Stafford, Caroline, and King George</t>
  </si>
  <si>
    <t>15-VA-337</t>
  </si>
  <si>
    <t>King William, King &amp; Queen</t>
  </si>
  <si>
    <t>Volunteers of America Chesapeake, Inc.</t>
  </si>
  <si>
    <t>13-VA-144</t>
  </si>
  <si>
    <t>Arlington Co., Fairfax Co.(Alexandria City), Loudoun Co., Prince William County Co.</t>
  </si>
  <si>
    <t>VA-600, VA-601, VA-602, VA-603, VA-604</t>
  </si>
  <si>
    <t>VI</t>
  </si>
  <si>
    <t>Methodist Training &amp; Outreach Center, Inc</t>
  </si>
  <si>
    <t>14-VI-299</t>
  </si>
  <si>
    <t>U. S. Virgin Islands</t>
  </si>
  <si>
    <t>NH, NY, VT</t>
  </si>
  <si>
    <t>University of Vermont</t>
  </si>
  <si>
    <t>13-ZZ-145</t>
  </si>
  <si>
    <t>Counties: VT: Essex, Caledonia, Orleans, Franklin, Grand Isle, Chittenden, Addison, Orange, Lamoille, Windsor, Bennington, Rutland, Windham, Washington; NY: Clinton, Essex, Washington, and Warren; NH: Coos, Grafton, Sullivan, and Chester</t>
  </si>
  <si>
    <t>VT-500, VT-501, NY-516, NY-523, NH-500</t>
  </si>
  <si>
    <t>WA</t>
  </si>
  <si>
    <t>Community Psychiatric Clinic</t>
  </si>
  <si>
    <t>12-WA-078</t>
  </si>
  <si>
    <t>King</t>
  </si>
  <si>
    <t>YWCA Seattle|King|Snohomish</t>
  </si>
  <si>
    <t>13-WA-148</t>
  </si>
  <si>
    <t>C15-WA-500A</t>
  </si>
  <si>
    <t>King County, WA</t>
  </si>
  <si>
    <t>Catholic Community Services Western Washington</t>
  </si>
  <si>
    <t>13-WA-146</t>
  </si>
  <si>
    <t>King, Kitsap, Pierce, Snohomish, Thurston</t>
  </si>
  <si>
    <t>WA-500, WA-501, WA-503, WA-504</t>
  </si>
  <si>
    <t>Opportunity Council</t>
  </si>
  <si>
    <t>12-WA-079</t>
  </si>
  <si>
    <t>Whatcom, Island, Clallam, Jefferson, Skagit</t>
  </si>
  <si>
    <t>Catholic Charities of Yakima</t>
  </si>
  <si>
    <t>13-WA-149</t>
  </si>
  <si>
    <t>Benton and Franklin Counties</t>
  </si>
  <si>
    <t>HopeSource</t>
  </si>
  <si>
    <t>15-WA-338</t>
  </si>
  <si>
    <t>Kittitas, Grant, Chelan, Douglas,Okanagon</t>
  </si>
  <si>
    <t>Goodwill Industries of the Inland Northwest</t>
  </si>
  <si>
    <t>14-WA-301</t>
  </si>
  <si>
    <t>Spokane, Stevens, Ponderay, Kootenai and Bonner Counties</t>
  </si>
  <si>
    <t>C15-WA-502A</t>
  </si>
  <si>
    <t>Spokane County</t>
  </si>
  <si>
    <t>C15-WA-503A</t>
  </si>
  <si>
    <t>Pierce</t>
  </si>
  <si>
    <t>Metropolitan Development Council</t>
  </si>
  <si>
    <t>C15-WA-503B</t>
  </si>
  <si>
    <t>14-WA-300</t>
  </si>
  <si>
    <t>Pierce, Cowlitz, Pacific, Wahkiakum, Lewis</t>
  </si>
  <si>
    <t>WA-503, WA-501</t>
  </si>
  <si>
    <t>WI</t>
  </si>
  <si>
    <t>Indianhead Community Action Agency</t>
  </si>
  <si>
    <t>14-WI-302</t>
  </si>
  <si>
    <t>12, 23</t>
  </si>
  <si>
    <t>Burnett, Washburn, Sawyer, Rusk, Taylor, Clark, Price, Douglas, Bayfield and Ashland in WI</t>
  </si>
  <si>
    <t>Veterans Assistance Foundation, Inc.</t>
  </si>
  <si>
    <t>13-WI-150</t>
  </si>
  <si>
    <t>Adams, Barren, Brown, Buffalo, Chippewa, Columbia, Clark, Crawford, Dodge, Dunn, Eau Claire, Green Lake, Jackson, Juneau, Kenosha, La Crosse, Marathon, Marquette, Monroe, Outagamie, Pepin, Pierce, Polk, Portage, Racine, Richland, Rusk, St. Croix, Sauk,  Shawano, Taylor, Trempealeau, Vernon, Walworth, Waupaca, Waushara, Winnebago, and Wood.</t>
  </si>
  <si>
    <t>WI-500, WI-501</t>
  </si>
  <si>
    <t>Community Action Coalition for South Central Wisconsin, Inc.</t>
  </si>
  <si>
    <t>13-WI-151</t>
  </si>
  <si>
    <t>Dane, Jefferson and Waukesha</t>
  </si>
  <si>
    <t>WI-500, WI-503</t>
  </si>
  <si>
    <t>Center For Veterans Issues Ltd</t>
  </si>
  <si>
    <t>12-WI-080</t>
  </si>
  <si>
    <t>Milwaukee City &amp; County CoC, Racine City &amp; County CoC, Wisconsin Balance of State</t>
  </si>
  <si>
    <t>WI-500; WI-501; WI-502</t>
  </si>
  <si>
    <t>C15-WI-501A</t>
  </si>
  <si>
    <t>Milwaukee</t>
  </si>
  <si>
    <t>300 YR</t>
  </si>
  <si>
    <t>WV</t>
  </si>
  <si>
    <t>Roark-Sullivan Lifeway Center, Inc</t>
  </si>
  <si>
    <t>12-WV-081</t>
  </si>
  <si>
    <t>Kanawha, Cabell, Wayne</t>
  </si>
  <si>
    <t>WV-501, WV-503</t>
  </si>
  <si>
    <t>Helping Heroes</t>
  </si>
  <si>
    <t>14-WV-304</t>
  </si>
  <si>
    <t>Hancock, Brooke, Ohio, Marshall, Wetzel</t>
  </si>
  <si>
    <t>Greater Wheeling Coalition for the Homeless</t>
  </si>
  <si>
    <t>14-WV-303</t>
  </si>
  <si>
    <t>Hancock, Brooke, Ohio, Marshall, Wetzel counties</t>
  </si>
  <si>
    <t>West Virginia Community Action Partnerships, Inc.</t>
  </si>
  <si>
    <t>14-WV-305</t>
  </si>
  <si>
    <t>4, 5, 6, 9</t>
  </si>
  <si>
    <t>State of West Virginia - 55 counties</t>
  </si>
  <si>
    <t>WV-500, WV-501, WV-503, WV-508</t>
  </si>
  <si>
    <t>NE, WY, SD</t>
  </si>
  <si>
    <t>SOUTHWEST WYOMING RECOVERY ACCESS PROGRAMS dba SW-WRAP</t>
  </si>
  <si>
    <t>15-ZZ-339</t>
  </si>
  <si>
    <t>19 &amp; 23</t>
  </si>
  <si>
    <t>Wyoming:  Albany, Big Horn, Campbell, Converse, Crook, Fremont, Goshen, Hot Springs, Johnson, Niobrara, Park, Platte, Washakie, Weston;  Nebraska:  Arthur, Banner, Box Butte, Chase, Cherry, Cheyenne, Dawes, Deul, Dundy, Frontier, Garden, Grant, Hayes, Hitchcock, Hooker, Keith, Kimball, Lincoln, Logan, McPherson, Morrill, Perkins, Red Willow, Scottsbluff, Sheridan,  Sioux, Thomas;</t>
  </si>
  <si>
    <t>WY-500; NE-505</t>
  </si>
  <si>
    <t>WY</t>
  </si>
  <si>
    <t>14-WY-307</t>
  </si>
  <si>
    <t>Lincoln, Sublette, Sweetwater, Teton, Uinta, Carbon, Albany, Laramie, Natrona, Fremont, Sherida</t>
  </si>
  <si>
    <t>Amount</t>
  </si>
  <si>
    <t>HH Served</t>
  </si>
  <si>
    <t>CoCs Served</t>
  </si>
  <si>
    <t>Veteran
Exits in Quarter*
(Prev.  + RRH)</t>
  </si>
  <si>
    <r>
      <t xml:space="preserve">Total </t>
    </r>
    <r>
      <rPr>
        <b/>
        <sz val="14"/>
        <color theme="0"/>
        <rFont val="Webdings"/>
        <family val="1"/>
        <charset val="2"/>
      </rPr>
      <t>4</t>
    </r>
  </si>
  <si>
    <t>DO NOT PASTE DIRECTLY INTO THE WHITE INPUT CELLS BELOW. PLEASE TYPE OR USE EXCEL'S "PASTE AS VALUES" TOOL.</t>
  </si>
  <si>
    <t>Veteran Exits from RRH to PH*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</si>
</sst>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lt;=9999999]###\-####;\(###\)\ ###\-####"/>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22"/>
      <color theme="3" tint="-0.249977111117893"/>
      <name val="Cambria"/>
      <family val="1"/>
      <scheme val="major"/>
    </font>
    <font>
      <sz val="17"/>
      <color theme="1"/>
      <name val="Calibri"/>
      <family val="2"/>
      <scheme val="minor"/>
    </font>
    <font>
      <sz val="12"/>
      <color theme="1"/>
      <name val="Calibri"/>
      <family val="2"/>
      <scheme val="minor"/>
    </font>
    <font>
      <sz val="16"/>
      <name val="Calibri"/>
      <family val="2"/>
      <scheme val="minor"/>
    </font>
    <font>
      <sz val="12"/>
      <name val="Calibri"/>
      <family val="2"/>
      <scheme val="minor"/>
    </font>
    <font>
      <sz val="10"/>
      <name val="Calibri"/>
      <family val="2"/>
      <scheme val="minor"/>
    </font>
    <font>
      <b/>
      <sz val="12"/>
      <color theme="0"/>
      <name val="Calibri"/>
      <family val="2"/>
      <scheme val="minor"/>
    </font>
    <font>
      <b/>
      <sz val="11"/>
      <color theme="5"/>
      <name val="Calibri"/>
      <family val="2"/>
      <scheme val="minor"/>
    </font>
    <font>
      <b/>
      <sz val="14"/>
      <color theme="0"/>
      <name val="Calibri"/>
      <family val="2"/>
      <scheme val="minor"/>
    </font>
    <font>
      <b/>
      <sz val="14"/>
      <color theme="0"/>
      <name val="Webdings"/>
      <family val="1"/>
      <charset val="2"/>
    </font>
    <font>
      <b/>
      <sz val="11"/>
      <color theme="9" tint="-0.249977111117893"/>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left>
      <right style="thin">
        <color theme="1"/>
      </right>
      <top style="thin">
        <color theme="1"/>
      </top>
      <bottom style="thin">
        <color theme="1"/>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theme="1" tint="0.499984740745262"/>
      </left>
      <right style="thin">
        <color theme="1" tint="0.499984740745262"/>
      </right>
      <top/>
      <bottom style="thin">
        <color theme="1" tint="0.499984740745262"/>
      </bottom>
      <diagonal/>
    </border>
    <border>
      <left style="thin">
        <color theme="1"/>
      </left>
      <right style="thin">
        <color theme="1"/>
      </right>
      <top/>
      <bottom style="thin">
        <color theme="1"/>
      </bottom>
      <diagonal/>
    </border>
  </borders>
  <cellStyleXfs count="7">
    <xf numFmtId="0" fontId="0" fillId="0" borderId="0"/>
    <xf numFmtId="9" fontId="1"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9">
    <xf numFmtId="0" fontId="0" fillId="0" borderId="0" xfId="0"/>
    <xf numFmtId="0" fontId="4" fillId="2" borderId="0" xfId="0" applyFont="1" applyFill="1" applyAlignment="1">
      <alignment vertical="center"/>
    </xf>
    <xf numFmtId="0" fontId="0" fillId="3" borderId="0" xfId="0" applyFill="1"/>
    <xf numFmtId="1" fontId="6" fillId="2" borderId="3" xfId="2" applyNumberFormat="1" applyFont="1" applyFill="1" applyBorder="1" applyAlignment="1" applyProtection="1">
      <alignment wrapText="1"/>
      <protection locked="0"/>
    </xf>
    <xf numFmtId="164" fontId="6" fillId="2" borderId="3" xfId="1" applyNumberFormat="1" applyFont="1" applyFill="1" applyBorder="1" applyProtection="1">
      <protection locked="0"/>
    </xf>
    <xf numFmtId="0" fontId="0" fillId="0" borderId="3" xfId="0" applyBorder="1" applyProtection="1">
      <protection locked="0"/>
    </xf>
    <xf numFmtId="0" fontId="0" fillId="4" borderId="0" xfId="0" applyFill="1"/>
    <xf numFmtId="0" fontId="5" fillId="3" borderId="0" xfId="0" applyFont="1" applyFill="1" applyAlignment="1">
      <alignment vertical="top"/>
    </xf>
    <xf numFmtId="0" fontId="3" fillId="5" borderId="1" xfId="0" applyFont="1" applyFill="1" applyBorder="1" applyAlignment="1">
      <alignment wrapText="1"/>
    </xf>
    <xf numFmtId="1" fontId="2" fillId="8" borderId="6" xfId="0" applyNumberFormat="1" applyFont="1" applyFill="1" applyBorder="1" applyAlignment="1">
      <alignment horizontal="center" wrapText="1"/>
    </xf>
    <xf numFmtId="0" fontId="2" fillId="8" borderId="6" xfId="0" applyFont="1" applyFill="1" applyBorder="1" applyAlignment="1">
      <alignment horizontal="center" wrapText="1"/>
    </xf>
    <xf numFmtId="44" fontId="2" fillId="8" borderId="6" xfId="0" applyNumberFormat="1" applyFont="1" applyFill="1" applyBorder="1" applyAlignment="1">
      <alignment horizontal="center" wrapText="1"/>
    </xf>
    <xf numFmtId="3" fontId="2" fillId="8" borderId="6" xfId="0" applyNumberFormat="1" applyFont="1" applyFill="1" applyBorder="1" applyAlignment="1">
      <alignment horizontal="center" wrapText="1"/>
    </xf>
    <xf numFmtId="0" fontId="9" fillId="0" borderId="7" xfId="0" applyFont="1" applyFill="1" applyBorder="1" applyAlignment="1">
      <alignment horizontal="center" vertical="center" wrapText="1"/>
    </xf>
    <xf numFmtId="44" fontId="9" fillId="0" borderId="7" xfId="0" applyNumberFormat="1" applyFont="1" applyFill="1" applyBorder="1" applyAlignment="1">
      <alignment horizontal="center" vertical="center" wrapText="1"/>
    </xf>
    <xf numFmtId="1" fontId="9" fillId="0" borderId="7" xfId="0" applyNumberFormat="1" applyFont="1" applyFill="1" applyBorder="1" applyAlignment="1">
      <alignment horizontal="center" vertical="center" wrapText="1"/>
    </xf>
    <xf numFmtId="165" fontId="9" fillId="0" borderId="7"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4"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2" fillId="8" borderId="8" xfId="0" applyFont="1" applyFill="1" applyBorder="1" applyAlignment="1">
      <alignment horizontal="center" wrapText="1"/>
    </xf>
    <xf numFmtId="0" fontId="9" fillId="0" borderId="9"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5" xfId="0" applyBorder="1"/>
    <xf numFmtId="0" fontId="7" fillId="3" borderId="0" xfId="0" applyFont="1" applyFill="1" applyBorder="1" applyAlignment="1" applyProtection="1">
      <alignment vertical="center"/>
      <protection locked="0"/>
    </xf>
    <xf numFmtId="0" fontId="10" fillId="5" borderId="4" xfId="0" applyFont="1" applyFill="1" applyBorder="1" applyAlignment="1" applyProtection="1">
      <alignment vertical="center"/>
      <protection locked="0"/>
    </xf>
    <xf numFmtId="0" fontId="10" fillId="5" borderId="0" xfId="0" applyFont="1" applyFill="1" applyBorder="1" applyAlignment="1" applyProtection="1">
      <alignment vertical="center"/>
      <protection locked="0"/>
    </xf>
    <xf numFmtId="1" fontId="8" fillId="7" borderId="10" xfId="5" applyNumberFormat="1" applyFont="1" applyFill="1" applyBorder="1" applyAlignment="1" applyProtection="1">
      <alignment horizontal="left" vertical="center"/>
    </xf>
    <xf numFmtId="1" fontId="8" fillId="7" borderId="12" xfId="5" applyNumberFormat="1" applyFont="1" applyFill="1" applyBorder="1" applyAlignment="1" applyProtection="1">
      <alignment horizontal="center" vertical="center"/>
    </xf>
    <xf numFmtId="1" fontId="12" fillId="6" borderId="1" xfId="0" applyNumberFormat="1" applyFont="1" applyFill="1" applyBorder="1"/>
    <xf numFmtId="1" fontId="6" fillId="7" borderId="2" xfId="0" applyNumberFormat="1" applyFont="1" applyFill="1" applyBorder="1"/>
    <xf numFmtId="1" fontId="6" fillId="2" borderId="14" xfId="2" applyNumberFormat="1" applyFont="1" applyFill="1" applyBorder="1" applyAlignment="1" applyProtection="1">
      <alignment wrapText="1"/>
      <protection locked="0"/>
    </xf>
    <xf numFmtId="164" fontId="6" fillId="2" borderId="14" xfId="1" applyNumberFormat="1" applyFont="1" applyFill="1" applyBorder="1" applyProtection="1">
      <protection locked="0"/>
    </xf>
    <xf numFmtId="0" fontId="12" fillId="6" borderId="1" xfId="0" applyFont="1" applyFill="1" applyBorder="1"/>
    <xf numFmtId="164" fontId="12" fillId="6" borderId="1" xfId="1" applyNumberFormat="1" applyFont="1" applyFill="1" applyBorder="1"/>
    <xf numFmtId="0" fontId="8" fillId="0" borderId="1" xfId="0" applyFont="1" applyFill="1" applyBorder="1" applyAlignment="1" applyProtection="1">
      <alignment horizontal="left" vertical="center"/>
      <protection locked="0"/>
    </xf>
    <xf numFmtId="0" fontId="8" fillId="7" borderId="15" xfId="0" applyFont="1" applyFill="1" applyBorder="1" applyAlignment="1" applyProtection="1">
      <alignment horizontal="left" vertical="center"/>
    </xf>
    <xf numFmtId="0" fontId="12" fillId="6" borderId="5" xfId="0" applyFont="1" applyFill="1" applyBorder="1" applyAlignment="1">
      <alignment horizontal="right"/>
    </xf>
    <xf numFmtId="0" fontId="12" fillId="6" borderId="10" xfId="0" applyFont="1" applyFill="1" applyBorder="1" applyAlignment="1">
      <alignment horizontal="right"/>
    </xf>
    <xf numFmtId="0" fontId="8" fillId="7" borderId="10" xfId="0" applyFont="1" applyFill="1" applyBorder="1" applyAlignment="1" applyProtection="1">
      <alignment horizontal="left" vertical="center" wrapText="1"/>
    </xf>
    <xf numFmtId="0" fontId="8" fillId="7" borderId="11" xfId="0" applyFont="1" applyFill="1" applyBorder="1" applyAlignment="1" applyProtection="1">
      <alignment horizontal="left" vertical="center" wrapText="1"/>
    </xf>
    <xf numFmtId="0" fontId="8" fillId="7" borderId="12" xfId="0" applyFont="1" applyFill="1" applyBorder="1" applyAlignment="1" applyProtection="1">
      <alignment horizontal="left" vertical="center" wrapText="1"/>
    </xf>
    <xf numFmtId="44" fontId="8" fillId="7" borderId="10" xfId="6" applyFont="1" applyFill="1" applyBorder="1" applyAlignment="1" applyProtection="1">
      <alignment horizontal="center" vertical="center"/>
    </xf>
    <xf numFmtId="44" fontId="8" fillId="7" borderId="11" xfId="6" applyFont="1" applyFill="1" applyBorder="1" applyAlignment="1" applyProtection="1">
      <alignment horizontal="center" vertical="center"/>
    </xf>
    <xf numFmtId="0" fontId="11" fillId="4" borderId="13" xfId="0" applyFont="1" applyFill="1" applyBorder="1" applyAlignment="1">
      <alignment horizontal="center"/>
    </xf>
    <xf numFmtId="0" fontId="14" fillId="3" borderId="0" xfId="0" applyFont="1" applyFill="1" applyAlignment="1">
      <alignment horizontal="center"/>
    </xf>
  </cellXfs>
  <cellStyles count="7">
    <cellStyle name="Comma" xfId="5" builtinId="3"/>
    <cellStyle name="Currency" xfId="6" builtinId="4"/>
    <cellStyle name="Normal" xfId="0" builtinId="0"/>
    <cellStyle name="Normal 4" xfId="3"/>
    <cellStyle name="Normal 5" xfId="2"/>
    <cellStyle name="Percent" xfId="1" builtinId="5"/>
    <cellStyle name="Percent 4" xfId="4"/>
  </cellStyles>
  <dxfs count="1">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haindmulpum1/Workspace-Tools/GAT/v4/4-SSVF%20Tool/Dev/Specific/SSVF%20GAT%20r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haindmulpum1/Workspace-Tools/GAT/v4/4-SSVF%20Tool/Dev/Specific/CoC%20Gap%20Analysis%20Tool%20FY15Q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
      <sheetName val="Analysis"/>
      <sheetName val="Data"/>
      <sheetName val="Config"/>
    </sheetNames>
    <sheetDataSet>
      <sheetData sheetId="0">
        <row r="3">
          <cell r="A3" t="str">
            <v>AK-500: Anchorage CoC</v>
          </cell>
        </row>
        <row r="16">
          <cell r="H16">
            <v>8</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VF Summary Gap"/>
      <sheetName val="Gap Summary CoC"/>
      <sheetName val="Gap Summary"/>
      <sheetName val="Analysis"/>
      <sheetName val="Analysis Assets"/>
      <sheetName val="Analysis Placements"/>
      <sheetName val="Input Params"/>
      <sheetName val="New Bed Params"/>
      <sheetName val="Submit Params"/>
      <sheetName val="Placement Params"/>
      <sheetName val="Splash"/>
      <sheetName val="Setup"/>
      <sheetName val="Setup COC"/>
      <sheetName val="Overview"/>
      <sheetName val="Geography"/>
      <sheetName val="Needs"/>
      <sheetName val="Assets"/>
      <sheetName val="Initial Gap"/>
      <sheetName val="Strategies"/>
      <sheetName val="Placements"/>
      <sheetName val="Help"/>
      <sheetName val="Feedback"/>
      <sheetName val="Strategy Worksheet1"/>
      <sheetName val="Strategy Worksheet2"/>
      <sheetName val="Strategy Worksheet3"/>
      <sheetName val="Strategy Worksheet4"/>
      <sheetName val="Strategy Worksheet5"/>
      <sheetName val="Strategy Worksheet6"/>
      <sheetName val="Strategy Worksheet7"/>
      <sheetName val="Strategy Worksheet8"/>
      <sheetName val="Strategy Worksheet9"/>
      <sheetName val="Strategy Worksheet10"/>
      <sheetName val="Strategy Worksheet11"/>
      <sheetName val="Strategy Worksheet12"/>
      <sheetName val="Strategy Worksheet13"/>
      <sheetName val="Strategy Worksheet14"/>
      <sheetName val="Strategy Worksheet15"/>
      <sheetName val="Settings"/>
      <sheetName val="Config"/>
      <sheetName val="Standard Sites"/>
      <sheetName val="Input ST2"/>
      <sheetName val="Input ST3"/>
      <sheetName val="Input ST5"/>
      <sheetName val="Input ST6"/>
      <sheetName val="Input ST7"/>
      <sheetName val="Input ST8"/>
      <sheetName val="Input ST9"/>
      <sheetName val="Input ST10"/>
      <sheetName val="Input ST11"/>
      <sheetName val="Input ST12"/>
      <sheetName val="Input ST13"/>
      <sheetName val="Input ST14"/>
    </sheetNames>
    <sheetDataSet>
      <sheetData sheetId="0"/>
      <sheetData sheetId="1"/>
      <sheetData sheetId="2"/>
      <sheetData sheetId="3"/>
      <sheetData sheetId="4"/>
      <sheetData sheetId="5"/>
      <sheetData sheetId="6"/>
      <sheetData sheetId="7"/>
      <sheetData sheetId="8">
        <row r="1">
          <cell r="A1" t="str">
            <v>STA_NO</v>
          </cell>
          <cell r="C1" t="str">
            <v>PROP_CHRONIC_HOMELESS</v>
          </cell>
        </row>
        <row r="2">
          <cell r="A2" t="str">
            <v>402</v>
          </cell>
          <cell r="C2">
            <v>0.33</v>
          </cell>
        </row>
        <row r="3">
          <cell r="A3" t="str">
            <v>405</v>
          </cell>
          <cell r="C3">
            <v>0.33</v>
          </cell>
        </row>
        <row r="4">
          <cell r="A4" t="str">
            <v>436</v>
          </cell>
          <cell r="C4">
            <v>0.33</v>
          </cell>
        </row>
        <row r="5">
          <cell r="A5" t="str">
            <v>437</v>
          </cell>
          <cell r="C5">
            <v>0.33</v>
          </cell>
        </row>
        <row r="6">
          <cell r="A6" t="str">
            <v>438</v>
          </cell>
          <cell r="C6">
            <v>0.33</v>
          </cell>
        </row>
        <row r="7">
          <cell r="A7" t="str">
            <v>442</v>
          </cell>
          <cell r="C7">
            <v>0.33</v>
          </cell>
        </row>
        <row r="8">
          <cell r="A8" t="str">
            <v>459</v>
          </cell>
          <cell r="C8">
            <v>0.33</v>
          </cell>
        </row>
        <row r="9">
          <cell r="A9" t="str">
            <v>460</v>
          </cell>
          <cell r="C9">
            <v>0.33</v>
          </cell>
        </row>
        <row r="10">
          <cell r="A10" t="str">
            <v>463</v>
          </cell>
          <cell r="C10">
            <v>0.33</v>
          </cell>
        </row>
        <row r="11">
          <cell r="A11" t="str">
            <v>501</v>
          </cell>
          <cell r="C11">
            <v>0.33</v>
          </cell>
        </row>
        <row r="12">
          <cell r="A12" t="str">
            <v>502</v>
          </cell>
          <cell r="C12">
            <v>0.33</v>
          </cell>
        </row>
        <row r="13">
          <cell r="A13" t="str">
            <v>503</v>
          </cell>
          <cell r="C13">
            <v>0.33</v>
          </cell>
        </row>
        <row r="14">
          <cell r="A14" t="str">
            <v>504</v>
          </cell>
          <cell r="C14">
            <v>0.33</v>
          </cell>
        </row>
        <row r="15">
          <cell r="A15" t="str">
            <v>506</v>
          </cell>
          <cell r="C15">
            <v>0.33</v>
          </cell>
        </row>
        <row r="16">
          <cell r="A16" t="str">
            <v>508</v>
          </cell>
          <cell r="C16">
            <v>0.33</v>
          </cell>
        </row>
        <row r="17">
          <cell r="A17" t="str">
            <v>509</v>
          </cell>
          <cell r="C17">
            <v>0.33</v>
          </cell>
        </row>
        <row r="18">
          <cell r="A18" t="str">
            <v>512</v>
          </cell>
          <cell r="C18">
            <v>0.33</v>
          </cell>
        </row>
        <row r="19">
          <cell r="A19" t="str">
            <v>515</v>
          </cell>
          <cell r="C19">
            <v>0.33</v>
          </cell>
        </row>
        <row r="20">
          <cell r="A20" t="str">
            <v>516</v>
          </cell>
          <cell r="C20">
            <v>0.33</v>
          </cell>
        </row>
        <row r="21">
          <cell r="A21" t="str">
            <v>517</v>
          </cell>
          <cell r="C21">
            <v>0.33</v>
          </cell>
        </row>
        <row r="22">
          <cell r="A22" t="str">
            <v>518</v>
          </cell>
          <cell r="C22">
            <v>0.33</v>
          </cell>
        </row>
        <row r="23">
          <cell r="A23" t="str">
            <v>519</v>
          </cell>
          <cell r="C23">
            <v>0.33</v>
          </cell>
        </row>
        <row r="24">
          <cell r="A24" t="str">
            <v>520</v>
          </cell>
          <cell r="C24">
            <v>0.33</v>
          </cell>
        </row>
        <row r="25">
          <cell r="A25" t="str">
            <v>521</v>
          </cell>
          <cell r="C25">
            <v>0.33</v>
          </cell>
        </row>
        <row r="26">
          <cell r="A26" t="str">
            <v>523</v>
          </cell>
          <cell r="C26">
            <v>0.33</v>
          </cell>
        </row>
        <row r="27">
          <cell r="A27" t="str">
            <v>526</v>
          </cell>
          <cell r="C27">
            <v>0.33</v>
          </cell>
        </row>
        <row r="28">
          <cell r="A28" t="str">
            <v>528</v>
          </cell>
          <cell r="C28">
            <v>0.33</v>
          </cell>
        </row>
        <row r="29">
          <cell r="A29" t="str">
            <v>528A5</v>
          </cell>
          <cell r="C29">
            <v>0.33</v>
          </cell>
        </row>
        <row r="30">
          <cell r="A30" t="str">
            <v>528A6</v>
          </cell>
          <cell r="C30">
            <v>0.33</v>
          </cell>
        </row>
        <row r="31">
          <cell r="A31" t="str">
            <v>528A7</v>
          </cell>
          <cell r="C31">
            <v>0.33</v>
          </cell>
        </row>
        <row r="32">
          <cell r="A32" t="str">
            <v>528A8</v>
          </cell>
          <cell r="C32">
            <v>0.33</v>
          </cell>
        </row>
        <row r="33">
          <cell r="A33" t="str">
            <v>529</v>
          </cell>
          <cell r="C33">
            <v>0.33</v>
          </cell>
        </row>
        <row r="34">
          <cell r="A34" t="str">
            <v>531</v>
          </cell>
          <cell r="C34">
            <v>0.33</v>
          </cell>
        </row>
        <row r="35">
          <cell r="A35" t="str">
            <v>534</v>
          </cell>
          <cell r="C35">
            <v>0.33</v>
          </cell>
        </row>
        <row r="36">
          <cell r="A36" t="str">
            <v>537</v>
          </cell>
          <cell r="C36">
            <v>0.33</v>
          </cell>
        </row>
        <row r="37">
          <cell r="A37" t="str">
            <v>538</v>
          </cell>
          <cell r="C37">
            <v>0.33</v>
          </cell>
        </row>
        <row r="38">
          <cell r="A38" t="str">
            <v>539</v>
          </cell>
          <cell r="C38">
            <v>0.33</v>
          </cell>
        </row>
        <row r="39">
          <cell r="A39" t="str">
            <v>540</v>
          </cell>
          <cell r="C39">
            <v>0.33</v>
          </cell>
        </row>
        <row r="40">
          <cell r="A40" t="str">
            <v>541</v>
          </cell>
          <cell r="C40">
            <v>0.33</v>
          </cell>
        </row>
        <row r="41">
          <cell r="A41" t="str">
            <v>542</v>
          </cell>
          <cell r="C41">
            <v>0.33</v>
          </cell>
        </row>
        <row r="42">
          <cell r="A42" t="str">
            <v>544</v>
          </cell>
          <cell r="C42">
            <v>0.33</v>
          </cell>
        </row>
        <row r="43">
          <cell r="A43" t="str">
            <v>546</v>
          </cell>
          <cell r="C43">
            <v>0.33</v>
          </cell>
        </row>
        <row r="44">
          <cell r="A44" t="str">
            <v>548</v>
          </cell>
          <cell r="C44">
            <v>0.33</v>
          </cell>
        </row>
        <row r="45">
          <cell r="A45" t="str">
            <v>549</v>
          </cell>
          <cell r="C45">
            <v>0.21</v>
          </cell>
        </row>
        <row r="46">
          <cell r="A46" t="str">
            <v>550</v>
          </cell>
          <cell r="C46">
            <v>0.33</v>
          </cell>
        </row>
        <row r="47">
          <cell r="A47" t="str">
            <v>552</v>
          </cell>
          <cell r="C47">
            <v>0.33</v>
          </cell>
        </row>
        <row r="48">
          <cell r="A48" t="str">
            <v>553</v>
          </cell>
          <cell r="C48">
            <v>0.33</v>
          </cell>
        </row>
        <row r="49">
          <cell r="A49" t="str">
            <v>554</v>
          </cell>
          <cell r="C49">
            <v>0.33</v>
          </cell>
        </row>
        <row r="50">
          <cell r="A50" t="str">
            <v>556</v>
          </cell>
          <cell r="C50">
            <v>0.33</v>
          </cell>
        </row>
        <row r="51">
          <cell r="A51" t="str">
            <v>557</v>
          </cell>
          <cell r="C51">
            <v>0.33</v>
          </cell>
        </row>
        <row r="52">
          <cell r="A52" t="str">
            <v>558</v>
          </cell>
          <cell r="C52">
            <v>0.33</v>
          </cell>
        </row>
        <row r="53">
          <cell r="A53" t="str">
            <v>561</v>
          </cell>
          <cell r="C53">
            <v>0.33</v>
          </cell>
        </row>
        <row r="54">
          <cell r="A54" t="str">
            <v>562</v>
          </cell>
          <cell r="C54">
            <v>0.33</v>
          </cell>
        </row>
        <row r="55">
          <cell r="A55" t="str">
            <v>564</v>
          </cell>
          <cell r="C55">
            <v>0.33</v>
          </cell>
        </row>
        <row r="56">
          <cell r="A56" t="str">
            <v>565</v>
          </cell>
          <cell r="C56">
            <v>0.33</v>
          </cell>
        </row>
        <row r="57">
          <cell r="A57" t="str">
            <v>568</v>
          </cell>
          <cell r="C57">
            <v>0.33</v>
          </cell>
        </row>
        <row r="58">
          <cell r="A58" t="str">
            <v>570</v>
          </cell>
          <cell r="C58">
            <v>0.33</v>
          </cell>
        </row>
        <row r="59">
          <cell r="A59" t="str">
            <v>573</v>
          </cell>
          <cell r="C59">
            <v>0.33</v>
          </cell>
        </row>
        <row r="60">
          <cell r="A60" t="str">
            <v>575</v>
          </cell>
          <cell r="C60">
            <v>0.33</v>
          </cell>
        </row>
        <row r="61">
          <cell r="A61" t="str">
            <v>578</v>
          </cell>
          <cell r="C61">
            <v>0.33</v>
          </cell>
        </row>
        <row r="62">
          <cell r="A62" t="str">
            <v>580</v>
          </cell>
          <cell r="C62">
            <v>0.33</v>
          </cell>
        </row>
        <row r="63">
          <cell r="A63" t="str">
            <v>581</v>
          </cell>
          <cell r="C63">
            <v>0.33</v>
          </cell>
        </row>
        <row r="64">
          <cell r="A64" t="str">
            <v>583</v>
          </cell>
          <cell r="C64">
            <v>0.33</v>
          </cell>
        </row>
        <row r="65">
          <cell r="A65" t="str">
            <v>585</v>
          </cell>
          <cell r="C65">
            <v>0.33</v>
          </cell>
        </row>
        <row r="66">
          <cell r="A66" t="str">
            <v>586</v>
          </cell>
          <cell r="C66">
            <v>0.33</v>
          </cell>
        </row>
        <row r="67">
          <cell r="A67" t="str">
            <v>589</v>
          </cell>
          <cell r="C67">
            <v>0.33</v>
          </cell>
        </row>
        <row r="68">
          <cell r="A68" t="str">
            <v>589A4</v>
          </cell>
          <cell r="C68">
            <v>0.33</v>
          </cell>
        </row>
        <row r="69">
          <cell r="A69" t="str">
            <v>589A5</v>
          </cell>
          <cell r="C69">
            <v>0.33</v>
          </cell>
        </row>
        <row r="70">
          <cell r="A70" t="str">
            <v>589A7</v>
          </cell>
          <cell r="C70">
            <v>0.33</v>
          </cell>
        </row>
        <row r="71">
          <cell r="A71" t="str">
            <v>590</v>
          </cell>
          <cell r="C71">
            <v>0.33</v>
          </cell>
        </row>
        <row r="72">
          <cell r="A72" t="str">
            <v>593</v>
          </cell>
          <cell r="C72">
            <v>0.33</v>
          </cell>
        </row>
        <row r="73">
          <cell r="A73" t="str">
            <v>595</v>
          </cell>
          <cell r="C73">
            <v>0.33</v>
          </cell>
        </row>
        <row r="74">
          <cell r="A74" t="str">
            <v>596A4</v>
          </cell>
          <cell r="C74">
            <v>0.33</v>
          </cell>
        </row>
        <row r="75">
          <cell r="A75" t="str">
            <v>598</v>
          </cell>
          <cell r="C75">
            <v>0.33</v>
          </cell>
        </row>
        <row r="76">
          <cell r="A76" t="str">
            <v>600</v>
          </cell>
          <cell r="C76">
            <v>0.33</v>
          </cell>
        </row>
        <row r="77">
          <cell r="A77" t="str">
            <v>603</v>
          </cell>
          <cell r="C77">
            <v>0.33</v>
          </cell>
        </row>
        <row r="78">
          <cell r="A78" t="str">
            <v>605</v>
          </cell>
          <cell r="C78">
            <v>0.33</v>
          </cell>
        </row>
        <row r="79">
          <cell r="A79" t="str">
            <v>607</v>
          </cell>
          <cell r="C79">
            <v>0.33</v>
          </cell>
        </row>
        <row r="80">
          <cell r="A80" t="str">
            <v>608</v>
          </cell>
          <cell r="C80">
            <v>0.33</v>
          </cell>
        </row>
        <row r="81">
          <cell r="A81" t="str">
            <v>610</v>
          </cell>
          <cell r="C81">
            <v>0.33</v>
          </cell>
        </row>
        <row r="82">
          <cell r="A82" t="str">
            <v>612A4</v>
          </cell>
          <cell r="C82">
            <v>0.33</v>
          </cell>
        </row>
        <row r="83">
          <cell r="A83" t="str">
            <v>613</v>
          </cell>
          <cell r="C83">
            <v>0.33</v>
          </cell>
        </row>
        <row r="84">
          <cell r="A84" t="str">
            <v>614</v>
          </cell>
          <cell r="C84">
            <v>0.33</v>
          </cell>
        </row>
        <row r="85">
          <cell r="A85" t="str">
            <v>618</v>
          </cell>
          <cell r="C85">
            <v>0.33</v>
          </cell>
        </row>
        <row r="86">
          <cell r="A86" t="str">
            <v>619</v>
          </cell>
          <cell r="C86">
            <v>0.33</v>
          </cell>
        </row>
        <row r="87">
          <cell r="A87" t="str">
            <v>620</v>
          </cell>
          <cell r="C87">
            <v>0.33</v>
          </cell>
        </row>
        <row r="88">
          <cell r="A88" t="str">
            <v>621</v>
          </cell>
          <cell r="C88">
            <v>0.33</v>
          </cell>
        </row>
        <row r="89">
          <cell r="A89" t="str">
            <v>623</v>
          </cell>
          <cell r="C89">
            <v>0.33</v>
          </cell>
        </row>
        <row r="90">
          <cell r="A90" t="str">
            <v>626</v>
          </cell>
          <cell r="C90">
            <v>0.33</v>
          </cell>
        </row>
        <row r="91">
          <cell r="A91" t="str">
            <v>629</v>
          </cell>
          <cell r="C91">
            <v>0.33</v>
          </cell>
        </row>
        <row r="92">
          <cell r="A92" t="str">
            <v>630</v>
          </cell>
          <cell r="C92">
            <v>0.33</v>
          </cell>
        </row>
        <row r="93">
          <cell r="A93" t="str">
            <v>631</v>
          </cell>
          <cell r="C93">
            <v>0.33</v>
          </cell>
        </row>
        <row r="94">
          <cell r="A94" t="str">
            <v>632</v>
          </cell>
          <cell r="C94">
            <v>0.33</v>
          </cell>
        </row>
        <row r="95">
          <cell r="A95" t="str">
            <v>635</v>
          </cell>
          <cell r="C95">
            <v>0.33</v>
          </cell>
        </row>
        <row r="96">
          <cell r="A96" t="str">
            <v>636</v>
          </cell>
          <cell r="C96">
            <v>0.33</v>
          </cell>
        </row>
        <row r="97">
          <cell r="A97" t="str">
            <v>636A6</v>
          </cell>
          <cell r="C97">
            <v>0.33</v>
          </cell>
        </row>
        <row r="98">
          <cell r="A98" t="str">
            <v>636A8</v>
          </cell>
          <cell r="C98">
            <v>0.33</v>
          </cell>
        </row>
        <row r="99">
          <cell r="A99" t="str">
            <v>637</v>
          </cell>
          <cell r="C99">
            <v>0.33</v>
          </cell>
        </row>
        <row r="100">
          <cell r="A100" t="str">
            <v>640</v>
          </cell>
          <cell r="C100">
            <v>0.33</v>
          </cell>
        </row>
        <row r="101">
          <cell r="A101" t="str">
            <v>642</v>
          </cell>
          <cell r="C101">
            <v>0.33</v>
          </cell>
        </row>
        <row r="102">
          <cell r="A102" t="str">
            <v>644</v>
          </cell>
          <cell r="C102">
            <v>0.33</v>
          </cell>
        </row>
        <row r="103">
          <cell r="A103" t="str">
            <v>646</v>
          </cell>
          <cell r="C103">
            <v>0.33</v>
          </cell>
        </row>
        <row r="104">
          <cell r="A104" t="str">
            <v>648</v>
          </cell>
          <cell r="C104">
            <v>0.4</v>
          </cell>
        </row>
        <row r="105">
          <cell r="A105" t="str">
            <v>649</v>
          </cell>
          <cell r="C105">
            <v>0.33</v>
          </cell>
        </row>
        <row r="106">
          <cell r="A106" t="str">
            <v>650</v>
          </cell>
          <cell r="C106">
            <v>0.33</v>
          </cell>
        </row>
        <row r="107">
          <cell r="A107" t="str">
            <v>652</v>
          </cell>
          <cell r="C107">
            <v>0.33</v>
          </cell>
        </row>
        <row r="108">
          <cell r="A108" t="str">
            <v>653</v>
          </cell>
          <cell r="C108">
            <v>0.33</v>
          </cell>
        </row>
        <row r="109">
          <cell r="A109" t="str">
            <v>654</v>
          </cell>
          <cell r="C109">
            <v>0.33</v>
          </cell>
        </row>
        <row r="110">
          <cell r="A110" t="str">
            <v>655</v>
          </cell>
          <cell r="C110">
            <v>0.33</v>
          </cell>
        </row>
        <row r="111">
          <cell r="A111" t="str">
            <v>656</v>
          </cell>
          <cell r="C111">
            <v>0.33</v>
          </cell>
        </row>
        <row r="112">
          <cell r="A112" t="str">
            <v>657</v>
          </cell>
          <cell r="C112">
            <v>0.33</v>
          </cell>
        </row>
        <row r="113">
          <cell r="A113" t="str">
            <v>657A4</v>
          </cell>
          <cell r="C113">
            <v>0.33</v>
          </cell>
        </row>
        <row r="114">
          <cell r="A114" t="str">
            <v>657A5</v>
          </cell>
          <cell r="C114">
            <v>0.33</v>
          </cell>
        </row>
        <row r="115">
          <cell r="A115" t="str">
            <v>658</v>
          </cell>
          <cell r="C115">
            <v>0.15</v>
          </cell>
        </row>
        <row r="116">
          <cell r="A116" t="str">
            <v>659</v>
          </cell>
          <cell r="C116">
            <v>0.33</v>
          </cell>
        </row>
        <row r="117">
          <cell r="A117" t="str">
            <v>660</v>
          </cell>
          <cell r="C117">
            <v>0.33</v>
          </cell>
        </row>
        <row r="118">
          <cell r="A118" t="str">
            <v>662</v>
          </cell>
          <cell r="C118">
            <v>0.33</v>
          </cell>
        </row>
        <row r="119">
          <cell r="A119" t="str">
            <v>663</v>
          </cell>
          <cell r="C119">
            <v>0.33</v>
          </cell>
        </row>
        <row r="120">
          <cell r="A120" t="str">
            <v>664</v>
          </cell>
          <cell r="C120">
            <v>0.33</v>
          </cell>
        </row>
        <row r="121">
          <cell r="A121" t="str">
            <v>666</v>
          </cell>
          <cell r="C121">
            <v>0.33</v>
          </cell>
        </row>
        <row r="122">
          <cell r="A122" t="str">
            <v>667</v>
          </cell>
          <cell r="C122">
            <v>0.33</v>
          </cell>
        </row>
        <row r="123">
          <cell r="A123" t="str">
            <v>668</v>
          </cell>
          <cell r="C123">
            <v>0.33</v>
          </cell>
        </row>
        <row r="124">
          <cell r="A124" t="str">
            <v>671</v>
          </cell>
          <cell r="C124">
            <v>0.33</v>
          </cell>
        </row>
        <row r="125">
          <cell r="A125" t="str">
            <v>672</v>
          </cell>
          <cell r="C125">
            <v>0.33</v>
          </cell>
        </row>
        <row r="126">
          <cell r="A126" t="str">
            <v>673</v>
          </cell>
          <cell r="C126">
            <v>0.33</v>
          </cell>
        </row>
        <row r="127">
          <cell r="A127" t="str">
            <v>674</v>
          </cell>
          <cell r="C127">
            <v>0.33</v>
          </cell>
        </row>
        <row r="128">
          <cell r="A128" t="str">
            <v>675</v>
          </cell>
          <cell r="C128">
            <v>0.33</v>
          </cell>
        </row>
        <row r="129">
          <cell r="A129" t="str">
            <v>676</v>
          </cell>
          <cell r="C129">
            <v>0.33</v>
          </cell>
        </row>
        <row r="130">
          <cell r="A130" t="str">
            <v>678</v>
          </cell>
          <cell r="C130">
            <v>0.33</v>
          </cell>
        </row>
        <row r="131">
          <cell r="A131" t="str">
            <v>679</v>
          </cell>
          <cell r="C131">
            <v>0.33</v>
          </cell>
        </row>
        <row r="132">
          <cell r="A132" t="str">
            <v>687</v>
          </cell>
          <cell r="C132">
            <v>0.33</v>
          </cell>
        </row>
        <row r="133">
          <cell r="A133" t="str">
            <v>688</v>
          </cell>
          <cell r="C133">
            <v>0.33</v>
          </cell>
        </row>
        <row r="134">
          <cell r="A134" t="str">
            <v>689</v>
          </cell>
          <cell r="C134">
            <v>0.33</v>
          </cell>
        </row>
        <row r="135">
          <cell r="A135" t="str">
            <v>691</v>
          </cell>
          <cell r="C135">
            <v>0.33</v>
          </cell>
        </row>
        <row r="136">
          <cell r="A136" t="str">
            <v>692</v>
          </cell>
          <cell r="C136">
            <v>0.33</v>
          </cell>
        </row>
        <row r="137">
          <cell r="A137" t="str">
            <v>693</v>
          </cell>
          <cell r="C137">
            <v>0.33</v>
          </cell>
        </row>
        <row r="138">
          <cell r="A138" t="str">
            <v>695</v>
          </cell>
          <cell r="C138">
            <v>0.33</v>
          </cell>
        </row>
        <row r="139">
          <cell r="A139" t="str">
            <v>740</v>
          </cell>
          <cell r="C139">
            <v>0.33</v>
          </cell>
        </row>
        <row r="140">
          <cell r="A140" t="str">
            <v>756</v>
          </cell>
          <cell r="C140">
            <v>0.33</v>
          </cell>
        </row>
        <row r="141">
          <cell r="A141" t="str">
            <v>757</v>
          </cell>
          <cell r="C141">
            <v>0.33</v>
          </cell>
        </row>
        <row r="142">
          <cell r="A142" t="str">
            <v>AK-500</v>
          </cell>
          <cell r="C142">
            <v>0.33</v>
          </cell>
        </row>
        <row r="143">
          <cell r="A143" t="str">
            <v>AK-501</v>
          </cell>
          <cell r="C143">
            <v>0.33</v>
          </cell>
        </row>
        <row r="144">
          <cell r="A144" t="str">
            <v>AL-500</v>
          </cell>
          <cell r="C144">
            <v>0.33</v>
          </cell>
        </row>
        <row r="145">
          <cell r="A145" t="str">
            <v>AL-501</v>
          </cell>
          <cell r="C145">
            <v>0.33</v>
          </cell>
        </row>
        <row r="146">
          <cell r="A146" t="str">
            <v>AL-502</v>
          </cell>
          <cell r="C146">
            <v>0.33</v>
          </cell>
        </row>
        <row r="147">
          <cell r="A147" t="str">
            <v>AL-503</v>
          </cell>
          <cell r="C147">
            <v>0.33</v>
          </cell>
        </row>
        <row r="148">
          <cell r="A148" t="str">
            <v>AL-504</v>
          </cell>
          <cell r="C148">
            <v>0.33</v>
          </cell>
        </row>
        <row r="149">
          <cell r="A149" t="str">
            <v>AL-505</v>
          </cell>
          <cell r="C149">
            <v>0.33</v>
          </cell>
        </row>
        <row r="150">
          <cell r="A150" t="str">
            <v>AL-506</v>
          </cell>
          <cell r="C150">
            <v>0.33</v>
          </cell>
        </row>
        <row r="151">
          <cell r="A151" t="str">
            <v>AL-507</v>
          </cell>
          <cell r="C151">
            <v>0.33</v>
          </cell>
        </row>
        <row r="152">
          <cell r="A152" t="str">
            <v>AR-500</v>
          </cell>
          <cell r="C152">
            <v>0.33</v>
          </cell>
        </row>
        <row r="153">
          <cell r="A153" t="str">
            <v>AR-501</v>
          </cell>
          <cell r="C153">
            <v>0.33</v>
          </cell>
        </row>
        <row r="154">
          <cell r="A154" t="str">
            <v>AR-503</v>
          </cell>
          <cell r="C154">
            <v>0.33</v>
          </cell>
        </row>
        <row r="155">
          <cell r="A155" t="str">
            <v>AR-505</v>
          </cell>
          <cell r="C155">
            <v>0.33</v>
          </cell>
        </row>
        <row r="156">
          <cell r="A156" t="str">
            <v>AR-512</v>
          </cell>
          <cell r="C156">
            <v>0.33</v>
          </cell>
        </row>
        <row r="157">
          <cell r="A157" t="str">
            <v>AZ-500</v>
          </cell>
          <cell r="C157">
            <v>0.33</v>
          </cell>
        </row>
        <row r="158">
          <cell r="A158" t="str">
            <v>AZ-501</v>
          </cell>
          <cell r="C158">
            <v>0.33</v>
          </cell>
        </row>
        <row r="159">
          <cell r="A159" t="str">
            <v>AZ-502</v>
          </cell>
          <cell r="C159">
            <v>0.33</v>
          </cell>
        </row>
        <row r="160">
          <cell r="A160" t="str">
            <v>CA-500</v>
          </cell>
          <cell r="C160">
            <v>0.33</v>
          </cell>
        </row>
        <row r="161">
          <cell r="A161" t="str">
            <v>CA-501</v>
          </cell>
          <cell r="C161">
            <v>0.33</v>
          </cell>
        </row>
        <row r="162">
          <cell r="A162" t="str">
            <v>CA-502</v>
          </cell>
          <cell r="C162">
            <v>0.33</v>
          </cell>
        </row>
        <row r="163">
          <cell r="A163" t="str">
            <v>CA-503</v>
          </cell>
          <cell r="C163">
            <v>0.33</v>
          </cell>
        </row>
        <row r="164">
          <cell r="A164" t="str">
            <v>CA-504</v>
          </cell>
          <cell r="C164">
            <v>0.33</v>
          </cell>
        </row>
        <row r="165">
          <cell r="A165" t="str">
            <v>CA-505</v>
          </cell>
          <cell r="C165">
            <v>0.33</v>
          </cell>
        </row>
        <row r="166">
          <cell r="A166" t="str">
            <v>CA-506</v>
          </cell>
          <cell r="C166">
            <v>0.33</v>
          </cell>
        </row>
        <row r="167">
          <cell r="A167" t="str">
            <v>CA-507</v>
          </cell>
          <cell r="C167">
            <v>0.33</v>
          </cell>
        </row>
        <row r="168">
          <cell r="A168" t="str">
            <v>CA-508</v>
          </cell>
          <cell r="C168">
            <v>0.33</v>
          </cell>
        </row>
        <row r="169">
          <cell r="A169" t="str">
            <v>CA-509</v>
          </cell>
          <cell r="C169">
            <v>0.33</v>
          </cell>
        </row>
        <row r="170">
          <cell r="A170" t="str">
            <v>CA-510</v>
          </cell>
          <cell r="C170">
            <v>0.33</v>
          </cell>
        </row>
        <row r="171">
          <cell r="A171" t="str">
            <v>CA-511</v>
          </cell>
          <cell r="C171">
            <v>0.33</v>
          </cell>
        </row>
        <row r="172">
          <cell r="A172" t="str">
            <v>CA-512</v>
          </cell>
          <cell r="C172">
            <v>0.33</v>
          </cell>
        </row>
        <row r="173">
          <cell r="A173" t="str">
            <v>CA-513</v>
          </cell>
          <cell r="C173">
            <v>0.33</v>
          </cell>
        </row>
        <row r="174">
          <cell r="A174" t="str">
            <v>CA-514</v>
          </cell>
          <cell r="C174">
            <v>0.33</v>
          </cell>
        </row>
        <row r="175">
          <cell r="A175" t="str">
            <v>CA-515</v>
          </cell>
          <cell r="C175">
            <v>0.33</v>
          </cell>
        </row>
        <row r="176">
          <cell r="A176" t="str">
            <v>CA-516</v>
          </cell>
          <cell r="C176">
            <v>0.33</v>
          </cell>
        </row>
        <row r="177">
          <cell r="A177" t="str">
            <v>CA-517</v>
          </cell>
          <cell r="C177">
            <v>0.33</v>
          </cell>
        </row>
        <row r="178">
          <cell r="A178" t="str">
            <v>CA-518</v>
          </cell>
          <cell r="C178">
            <v>0.33</v>
          </cell>
        </row>
        <row r="179">
          <cell r="A179" t="str">
            <v>CA-519</v>
          </cell>
          <cell r="C179">
            <v>0.33</v>
          </cell>
        </row>
        <row r="180">
          <cell r="A180" t="str">
            <v>CA-520</v>
          </cell>
          <cell r="C180">
            <v>0.33</v>
          </cell>
        </row>
        <row r="181">
          <cell r="A181" t="str">
            <v>CA-521</v>
          </cell>
          <cell r="C181">
            <v>0.33</v>
          </cell>
        </row>
        <row r="182">
          <cell r="A182" t="str">
            <v>CA-522</v>
          </cell>
          <cell r="C182">
            <v>0.33</v>
          </cell>
        </row>
        <row r="183">
          <cell r="A183" t="str">
            <v>CA-523</v>
          </cell>
          <cell r="C183">
            <v>0.33</v>
          </cell>
        </row>
        <row r="184">
          <cell r="A184" t="str">
            <v>CA-524</v>
          </cell>
          <cell r="C184">
            <v>0.33</v>
          </cell>
        </row>
        <row r="185">
          <cell r="A185" t="str">
            <v>CA-525</v>
          </cell>
          <cell r="C185">
            <v>0.33</v>
          </cell>
        </row>
        <row r="186">
          <cell r="A186" t="str">
            <v>CA-526</v>
          </cell>
          <cell r="C186">
            <v>0.33</v>
          </cell>
        </row>
        <row r="187">
          <cell r="A187" t="str">
            <v>CA-600</v>
          </cell>
          <cell r="C187">
            <v>0.33</v>
          </cell>
        </row>
        <row r="188">
          <cell r="A188" t="str">
            <v>CA-601</v>
          </cell>
          <cell r="C188">
            <v>0.33</v>
          </cell>
        </row>
        <row r="189">
          <cell r="A189" t="str">
            <v>CA-602</v>
          </cell>
          <cell r="C189">
            <v>0.33</v>
          </cell>
        </row>
        <row r="190">
          <cell r="A190" t="str">
            <v>CA-603</v>
          </cell>
          <cell r="C190">
            <v>0.33</v>
          </cell>
        </row>
        <row r="191">
          <cell r="A191" t="str">
            <v>CA-604</v>
          </cell>
          <cell r="C191">
            <v>0.33</v>
          </cell>
        </row>
        <row r="192">
          <cell r="A192" t="str">
            <v>CA-606</v>
          </cell>
          <cell r="C192">
            <v>0.33</v>
          </cell>
        </row>
        <row r="193">
          <cell r="A193" t="str">
            <v>CA-607</v>
          </cell>
          <cell r="C193">
            <v>0.33</v>
          </cell>
        </row>
        <row r="194">
          <cell r="A194" t="str">
            <v>CA-608</v>
          </cell>
          <cell r="C194">
            <v>0.33</v>
          </cell>
        </row>
        <row r="195">
          <cell r="A195" t="str">
            <v>CA-609</v>
          </cell>
          <cell r="C195">
            <v>0.33</v>
          </cell>
        </row>
        <row r="196">
          <cell r="A196" t="str">
            <v>CA-611</v>
          </cell>
          <cell r="C196">
            <v>0.33</v>
          </cell>
        </row>
        <row r="197">
          <cell r="A197" t="str">
            <v>CA-612</v>
          </cell>
          <cell r="C197">
            <v>0.33</v>
          </cell>
        </row>
        <row r="198">
          <cell r="A198" t="str">
            <v>CA-613</v>
          </cell>
          <cell r="C198">
            <v>0.33</v>
          </cell>
        </row>
        <row r="199">
          <cell r="A199" t="str">
            <v>CA-614</v>
          </cell>
          <cell r="C199">
            <v>0.33</v>
          </cell>
        </row>
        <row r="200">
          <cell r="A200" t="str">
            <v>CO-500</v>
          </cell>
          <cell r="C200">
            <v>0.33</v>
          </cell>
        </row>
        <row r="201">
          <cell r="A201" t="str">
            <v>CO-503</v>
          </cell>
          <cell r="C201">
            <v>0.33</v>
          </cell>
        </row>
        <row r="202">
          <cell r="A202" t="str">
            <v>CO-504</v>
          </cell>
          <cell r="C202">
            <v>0.33</v>
          </cell>
        </row>
        <row r="203">
          <cell r="A203" t="str">
            <v>CT-502</v>
          </cell>
          <cell r="C203">
            <v>0.33</v>
          </cell>
        </row>
        <row r="204">
          <cell r="A204" t="str">
            <v>CT-503</v>
          </cell>
          <cell r="C204">
            <v>0.33</v>
          </cell>
        </row>
        <row r="205">
          <cell r="A205" t="str">
            <v>CT-505</v>
          </cell>
          <cell r="C205">
            <v>0.33</v>
          </cell>
        </row>
        <row r="206">
          <cell r="A206" t="str">
            <v>CT-506</v>
          </cell>
          <cell r="C206">
            <v>0.33</v>
          </cell>
        </row>
        <row r="207">
          <cell r="A207" t="str">
            <v>CT-508</v>
          </cell>
          <cell r="C207">
            <v>0.33</v>
          </cell>
        </row>
        <row r="208">
          <cell r="A208" t="str">
            <v>CT-512</v>
          </cell>
          <cell r="C208">
            <v>0.33</v>
          </cell>
        </row>
        <row r="209">
          <cell r="A209" t="str">
            <v>DC-500</v>
          </cell>
          <cell r="C209">
            <v>0.33</v>
          </cell>
        </row>
        <row r="210">
          <cell r="A210" t="str">
            <v>DE-500</v>
          </cell>
          <cell r="C210">
            <v>0.33</v>
          </cell>
        </row>
        <row r="211">
          <cell r="A211" t="str">
            <v>FL-500</v>
          </cell>
          <cell r="C211">
            <v>0.33</v>
          </cell>
        </row>
        <row r="212">
          <cell r="A212" t="str">
            <v>FL-501</v>
          </cell>
          <cell r="C212">
            <v>0.33</v>
          </cell>
        </row>
        <row r="213">
          <cell r="A213" t="str">
            <v>FL-502</v>
          </cell>
          <cell r="C213">
            <v>0.33</v>
          </cell>
        </row>
        <row r="214">
          <cell r="A214" t="str">
            <v>FL-503</v>
          </cell>
          <cell r="C214">
            <v>0.33</v>
          </cell>
        </row>
        <row r="215">
          <cell r="A215" t="str">
            <v>FL-504</v>
          </cell>
          <cell r="C215">
            <v>0.33</v>
          </cell>
        </row>
        <row r="216">
          <cell r="A216" t="str">
            <v>FL-505</v>
          </cell>
          <cell r="C216">
            <v>0.33</v>
          </cell>
        </row>
        <row r="217">
          <cell r="A217" t="str">
            <v>FL-506</v>
          </cell>
          <cell r="C217">
            <v>0.33</v>
          </cell>
        </row>
        <row r="218">
          <cell r="A218" t="str">
            <v>FL-507</v>
          </cell>
          <cell r="C218">
            <v>0.33</v>
          </cell>
        </row>
        <row r="219">
          <cell r="A219" t="str">
            <v>FL-508</v>
          </cell>
          <cell r="C219">
            <v>0.33</v>
          </cell>
        </row>
        <row r="220">
          <cell r="A220" t="str">
            <v>FL-509</v>
          </cell>
          <cell r="C220">
            <v>0.33</v>
          </cell>
        </row>
        <row r="221">
          <cell r="A221" t="str">
            <v>FL-510</v>
          </cell>
          <cell r="C221">
            <v>0.33</v>
          </cell>
        </row>
        <row r="222">
          <cell r="A222" t="str">
            <v>FL-511</v>
          </cell>
          <cell r="C222">
            <v>0.33</v>
          </cell>
        </row>
        <row r="223">
          <cell r="A223" t="str">
            <v>FL-512</v>
          </cell>
          <cell r="C223">
            <v>0.33</v>
          </cell>
        </row>
        <row r="224">
          <cell r="A224" t="str">
            <v>FL-513</v>
          </cell>
          <cell r="C224">
            <v>0.33</v>
          </cell>
        </row>
        <row r="225">
          <cell r="A225" t="str">
            <v>FL-514</v>
          </cell>
          <cell r="C225">
            <v>0.33</v>
          </cell>
        </row>
        <row r="226">
          <cell r="A226" t="str">
            <v>FL-515</v>
          </cell>
          <cell r="C226">
            <v>0.33</v>
          </cell>
        </row>
        <row r="227">
          <cell r="A227" t="str">
            <v>FL-516</v>
          </cell>
          <cell r="C227">
            <v>0.33</v>
          </cell>
        </row>
        <row r="228">
          <cell r="A228" t="str">
            <v>FL-517</v>
          </cell>
          <cell r="C228">
            <v>0.33</v>
          </cell>
        </row>
        <row r="229">
          <cell r="A229" t="str">
            <v>FL-518</v>
          </cell>
          <cell r="C229">
            <v>0.33</v>
          </cell>
        </row>
        <row r="230">
          <cell r="A230" t="str">
            <v>FL-519</v>
          </cell>
          <cell r="C230">
            <v>0.33</v>
          </cell>
        </row>
        <row r="231">
          <cell r="A231" t="str">
            <v>FL-520</v>
          </cell>
          <cell r="C231">
            <v>0.33</v>
          </cell>
        </row>
        <row r="232">
          <cell r="A232" t="str">
            <v>FL-600</v>
          </cell>
          <cell r="C232">
            <v>0.33</v>
          </cell>
        </row>
        <row r="233">
          <cell r="A233" t="str">
            <v>FL-601</v>
          </cell>
          <cell r="C233">
            <v>0.33</v>
          </cell>
        </row>
        <row r="234">
          <cell r="A234" t="str">
            <v>FL-602</v>
          </cell>
          <cell r="C234">
            <v>0.33</v>
          </cell>
        </row>
        <row r="235">
          <cell r="A235" t="str">
            <v>FL-603</v>
          </cell>
          <cell r="C235">
            <v>0.33</v>
          </cell>
        </row>
        <row r="236">
          <cell r="A236" t="str">
            <v>FL-604</v>
          </cell>
          <cell r="C236">
            <v>0.33</v>
          </cell>
        </row>
        <row r="237">
          <cell r="A237" t="str">
            <v>FL-605</v>
          </cell>
          <cell r="C237">
            <v>0.33</v>
          </cell>
        </row>
        <row r="238">
          <cell r="A238" t="str">
            <v>FL-606</v>
          </cell>
          <cell r="C238">
            <v>0.33</v>
          </cell>
        </row>
        <row r="239">
          <cell r="A239" t="str">
            <v>GA-500</v>
          </cell>
          <cell r="C239">
            <v>0.33</v>
          </cell>
        </row>
        <row r="240">
          <cell r="A240" t="str">
            <v>GA-501</v>
          </cell>
          <cell r="C240">
            <v>0.33</v>
          </cell>
        </row>
        <row r="241">
          <cell r="A241" t="str">
            <v>GA-502</v>
          </cell>
          <cell r="C241">
            <v>0.33</v>
          </cell>
        </row>
        <row r="242">
          <cell r="A242" t="str">
            <v>GA-503</v>
          </cell>
          <cell r="C242">
            <v>0.33</v>
          </cell>
        </row>
        <row r="243">
          <cell r="A243" t="str">
            <v>GA-504</v>
          </cell>
          <cell r="C243">
            <v>0.33</v>
          </cell>
        </row>
        <row r="244">
          <cell r="A244" t="str">
            <v>GA-505</v>
          </cell>
          <cell r="C244">
            <v>0.33</v>
          </cell>
        </row>
        <row r="245">
          <cell r="A245" t="str">
            <v>GA-506</v>
          </cell>
          <cell r="C245">
            <v>0.33</v>
          </cell>
        </row>
        <row r="246">
          <cell r="A246" t="str">
            <v>GA-507</v>
          </cell>
          <cell r="C246">
            <v>0.33</v>
          </cell>
        </row>
        <row r="247">
          <cell r="A247" t="str">
            <v>GA-508</v>
          </cell>
          <cell r="C247">
            <v>0.33</v>
          </cell>
        </row>
        <row r="248">
          <cell r="A248" t="str">
            <v>GU-500</v>
          </cell>
          <cell r="C248">
            <v>0.33</v>
          </cell>
        </row>
        <row r="249">
          <cell r="A249" t="str">
            <v>HI-500</v>
          </cell>
          <cell r="C249">
            <v>0.33</v>
          </cell>
        </row>
        <row r="250">
          <cell r="A250" t="str">
            <v>HI-501</v>
          </cell>
          <cell r="C250">
            <v>0.33</v>
          </cell>
        </row>
        <row r="251">
          <cell r="A251" t="str">
            <v>IA-500</v>
          </cell>
          <cell r="C251">
            <v>0.33</v>
          </cell>
        </row>
        <row r="252">
          <cell r="A252" t="str">
            <v>IA-501</v>
          </cell>
          <cell r="C252">
            <v>0.33</v>
          </cell>
        </row>
        <row r="253">
          <cell r="A253" t="str">
            <v>IA-502</v>
          </cell>
          <cell r="C253">
            <v>0.33</v>
          </cell>
        </row>
        <row r="254">
          <cell r="A254" t="str">
            <v>ID-500</v>
          </cell>
          <cell r="C254">
            <v>0.33</v>
          </cell>
        </row>
        <row r="255">
          <cell r="A255" t="str">
            <v>ID-501</v>
          </cell>
          <cell r="C255">
            <v>0.33</v>
          </cell>
        </row>
        <row r="256">
          <cell r="A256" t="str">
            <v>IL-500</v>
          </cell>
          <cell r="C256">
            <v>0.33</v>
          </cell>
        </row>
        <row r="257">
          <cell r="A257" t="str">
            <v>IL-501</v>
          </cell>
          <cell r="C257">
            <v>0.33</v>
          </cell>
        </row>
        <row r="258">
          <cell r="A258" t="str">
            <v>IL-502</v>
          </cell>
          <cell r="C258">
            <v>0.33</v>
          </cell>
        </row>
        <row r="259">
          <cell r="A259" t="str">
            <v>IL-503</v>
          </cell>
          <cell r="C259">
            <v>0.33</v>
          </cell>
        </row>
        <row r="260">
          <cell r="A260" t="str">
            <v>IL-504</v>
          </cell>
          <cell r="C260">
            <v>0.33</v>
          </cell>
        </row>
        <row r="261">
          <cell r="A261" t="str">
            <v>IL-506</v>
          </cell>
          <cell r="C261">
            <v>0.33</v>
          </cell>
        </row>
        <row r="262">
          <cell r="A262" t="str">
            <v>IL-507</v>
          </cell>
          <cell r="C262">
            <v>0.33</v>
          </cell>
        </row>
        <row r="263">
          <cell r="A263" t="str">
            <v>IL-508</v>
          </cell>
          <cell r="C263">
            <v>0.33</v>
          </cell>
        </row>
        <row r="264">
          <cell r="A264" t="str">
            <v>IL-509</v>
          </cell>
          <cell r="C264">
            <v>0.33</v>
          </cell>
        </row>
        <row r="265">
          <cell r="A265" t="str">
            <v>IL-510</v>
          </cell>
          <cell r="C265">
            <v>0.33</v>
          </cell>
        </row>
        <row r="266">
          <cell r="A266" t="str">
            <v>IL-511</v>
          </cell>
          <cell r="C266">
            <v>0.33</v>
          </cell>
        </row>
        <row r="267">
          <cell r="A267" t="str">
            <v>IL-512</v>
          </cell>
          <cell r="C267">
            <v>0.33</v>
          </cell>
        </row>
        <row r="268">
          <cell r="A268" t="str">
            <v>IL-513</v>
          </cell>
          <cell r="C268">
            <v>0.33</v>
          </cell>
        </row>
        <row r="269">
          <cell r="A269" t="str">
            <v>IL-514</v>
          </cell>
          <cell r="C269">
            <v>0.33</v>
          </cell>
        </row>
        <row r="270">
          <cell r="A270" t="str">
            <v>IL-515</v>
          </cell>
          <cell r="C270">
            <v>0.33</v>
          </cell>
        </row>
        <row r="271">
          <cell r="A271" t="str">
            <v>IL-516</v>
          </cell>
          <cell r="C271">
            <v>0.33</v>
          </cell>
        </row>
        <row r="272">
          <cell r="A272" t="str">
            <v>IL-517</v>
          </cell>
          <cell r="C272">
            <v>0.33</v>
          </cell>
        </row>
        <row r="273">
          <cell r="A273" t="str">
            <v>IL-518</v>
          </cell>
          <cell r="C273">
            <v>0.33</v>
          </cell>
        </row>
        <row r="274">
          <cell r="A274" t="str">
            <v>IL-519</v>
          </cell>
          <cell r="C274">
            <v>0.33</v>
          </cell>
        </row>
        <row r="275">
          <cell r="A275" t="str">
            <v>IL-520</v>
          </cell>
          <cell r="C275">
            <v>0.33</v>
          </cell>
        </row>
        <row r="276">
          <cell r="A276" t="str">
            <v>IN-500</v>
          </cell>
          <cell r="C276">
            <v>0.33</v>
          </cell>
        </row>
        <row r="277">
          <cell r="A277" t="str">
            <v>IN-502</v>
          </cell>
          <cell r="C277">
            <v>0.33</v>
          </cell>
        </row>
        <row r="278">
          <cell r="A278" t="str">
            <v>IN-503</v>
          </cell>
          <cell r="C278">
            <v>0.33</v>
          </cell>
        </row>
        <row r="279">
          <cell r="A279" t="str">
            <v>KS-501</v>
          </cell>
          <cell r="C279">
            <v>0.33</v>
          </cell>
        </row>
        <row r="280">
          <cell r="A280" t="str">
            <v>KS-502</v>
          </cell>
          <cell r="C280">
            <v>0.33</v>
          </cell>
        </row>
        <row r="281">
          <cell r="A281" t="str">
            <v>KS-503</v>
          </cell>
          <cell r="C281">
            <v>0.33</v>
          </cell>
        </row>
        <row r="282">
          <cell r="A282" t="str">
            <v>KS-505</v>
          </cell>
          <cell r="C282">
            <v>0.33</v>
          </cell>
        </row>
        <row r="283">
          <cell r="A283" t="str">
            <v>KS-507</v>
          </cell>
          <cell r="C283">
            <v>0.33</v>
          </cell>
        </row>
        <row r="284">
          <cell r="A284" t="str">
            <v>KY-500</v>
          </cell>
          <cell r="C284">
            <v>0.33</v>
          </cell>
        </row>
        <row r="285">
          <cell r="A285" t="str">
            <v>KY-501</v>
          </cell>
          <cell r="C285">
            <v>0.33</v>
          </cell>
        </row>
        <row r="286">
          <cell r="A286" t="str">
            <v>KY-502</v>
          </cell>
          <cell r="C286">
            <v>0.33</v>
          </cell>
        </row>
        <row r="287">
          <cell r="A287" t="str">
            <v>LA-500</v>
          </cell>
          <cell r="C287">
            <v>0.33</v>
          </cell>
        </row>
        <row r="288">
          <cell r="A288" t="str">
            <v>LA-501</v>
          </cell>
          <cell r="C288">
            <v>0.33</v>
          </cell>
        </row>
        <row r="289">
          <cell r="A289" t="str">
            <v>LA-502</v>
          </cell>
          <cell r="C289">
            <v>0.33</v>
          </cell>
        </row>
        <row r="290">
          <cell r="A290" t="str">
            <v>LA-503</v>
          </cell>
          <cell r="C290">
            <v>0.33</v>
          </cell>
        </row>
        <row r="291">
          <cell r="A291" t="str">
            <v>LA-504</v>
          </cell>
          <cell r="C291">
            <v>0.33</v>
          </cell>
        </row>
        <row r="292">
          <cell r="A292" t="str">
            <v>LA-505</v>
          </cell>
          <cell r="C292">
            <v>0.33</v>
          </cell>
        </row>
        <row r="293">
          <cell r="A293" t="str">
            <v>LA-506</v>
          </cell>
          <cell r="C293">
            <v>0.33</v>
          </cell>
        </row>
        <row r="294">
          <cell r="A294" t="str">
            <v>LA-507</v>
          </cell>
          <cell r="C294">
            <v>0.33</v>
          </cell>
        </row>
        <row r="295">
          <cell r="A295" t="str">
            <v>LA-508</v>
          </cell>
          <cell r="C295">
            <v>0.33</v>
          </cell>
        </row>
        <row r="296">
          <cell r="A296" t="str">
            <v>MA-500</v>
          </cell>
          <cell r="C296">
            <v>0.33</v>
          </cell>
        </row>
        <row r="297">
          <cell r="A297" t="str">
            <v>MA-502</v>
          </cell>
          <cell r="C297">
            <v>0.33</v>
          </cell>
        </row>
        <row r="298">
          <cell r="A298" t="str">
            <v>MA-503</v>
          </cell>
          <cell r="C298">
            <v>0.33</v>
          </cell>
        </row>
        <row r="299">
          <cell r="A299" t="str">
            <v>MA-504</v>
          </cell>
          <cell r="C299">
            <v>0.33</v>
          </cell>
        </row>
        <row r="300">
          <cell r="A300" t="str">
            <v>MA-505</v>
          </cell>
          <cell r="C300">
            <v>0.33</v>
          </cell>
        </row>
        <row r="301">
          <cell r="A301" t="str">
            <v>MA-506</v>
          </cell>
          <cell r="C301">
            <v>0.33</v>
          </cell>
        </row>
        <row r="302">
          <cell r="A302" t="str">
            <v>MA-507</v>
          </cell>
          <cell r="C302">
            <v>0.33</v>
          </cell>
        </row>
        <row r="303">
          <cell r="A303" t="str">
            <v>MA-508</v>
          </cell>
          <cell r="C303">
            <v>0.33</v>
          </cell>
        </row>
        <row r="304">
          <cell r="A304" t="str">
            <v>MA-509</v>
          </cell>
          <cell r="C304">
            <v>0.33</v>
          </cell>
        </row>
        <row r="305">
          <cell r="A305" t="str">
            <v>MA-510</v>
          </cell>
          <cell r="C305">
            <v>0.33</v>
          </cell>
        </row>
        <row r="306">
          <cell r="A306" t="str">
            <v>MA-511</v>
          </cell>
          <cell r="C306">
            <v>0.33</v>
          </cell>
        </row>
        <row r="307">
          <cell r="A307" t="str">
            <v>MA-513</v>
          </cell>
          <cell r="C307">
            <v>0.33</v>
          </cell>
        </row>
        <row r="308">
          <cell r="A308" t="str">
            <v>MA-515</v>
          </cell>
          <cell r="C308">
            <v>0.33</v>
          </cell>
        </row>
        <row r="309">
          <cell r="A309" t="str">
            <v>MA-516</v>
          </cell>
          <cell r="C309">
            <v>0.33</v>
          </cell>
        </row>
        <row r="310">
          <cell r="A310" t="str">
            <v>MA-517</v>
          </cell>
          <cell r="C310">
            <v>0.33</v>
          </cell>
        </row>
        <row r="311">
          <cell r="A311" t="str">
            <v>MA-518</v>
          </cell>
          <cell r="C311">
            <v>0.33</v>
          </cell>
        </row>
        <row r="312">
          <cell r="A312" t="str">
            <v>MA-519</v>
          </cell>
          <cell r="C312">
            <v>0.33</v>
          </cell>
        </row>
        <row r="313">
          <cell r="A313" t="str">
            <v>MA-520</v>
          </cell>
          <cell r="C313">
            <v>0.33</v>
          </cell>
        </row>
        <row r="314">
          <cell r="A314" t="str">
            <v>MD-500</v>
          </cell>
          <cell r="C314">
            <v>0.33</v>
          </cell>
        </row>
        <row r="315">
          <cell r="A315" t="str">
            <v>MD-501</v>
          </cell>
          <cell r="C315">
            <v>0.33</v>
          </cell>
        </row>
        <row r="316">
          <cell r="A316" t="str">
            <v>MD-502</v>
          </cell>
          <cell r="C316">
            <v>0.33</v>
          </cell>
        </row>
        <row r="317">
          <cell r="A317" t="str">
            <v>MD-503</v>
          </cell>
          <cell r="C317">
            <v>0.33</v>
          </cell>
        </row>
        <row r="318">
          <cell r="A318" t="str">
            <v>MD-504</v>
          </cell>
          <cell r="C318">
            <v>0.33</v>
          </cell>
        </row>
        <row r="319">
          <cell r="A319" t="str">
            <v>MD-505</v>
          </cell>
          <cell r="C319">
            <v>0.33</v>
          </cell>
        </row>
        <row r="320">
          <cell r="A320" t="str">
            <v>MD-506</v>
          </cell>
          <cell r="C320">
            <v>0.33</v>
          </cell>
        </row>
        <row r="321">
          <cell r="A321" t="str">
            <v>MD-507</v>
          </cell>
          <cell r="C321">
            <v>0.33</v>
          </cell>
        </row>
        <row r="322">
          <cell r="A322" t="str">
            <v>MD-508</v>
          </cell>
          <cell r="C322">
            <v>0.33</v>
          </cell>
        </row>
        <row r="323">
          <cell r="A323" t="str">
            <v>MD-509</v>
          </cell>
          <cell r="C323">
            <v>0.33</v>
          </cell>
        </row>
        <row r="324">
          <cell r="A324" t="str">
            <v>MD-510</v>
          </cell>
          <cell r="C324">
            <v>0.33</v>
          </cell>
        </row>
        <row r="325">
          <cell r="A325" t="str">
            <v>MD-511</v>
          </cell>
          <cell r="C325">
            <v>0.33</v>
          </cell>
        </row>
        <row r="326">
          <cell r="A326" t="str">
            <v>MD-512</v>
          </cell>
          <cell r="C326">
            <v>0.33</v>
          </cell>
        </row>
        <row r="327">
          <cell r="A327" t="str">
            <v>MD-513</v>
          </cell>
          <cell r="C327">
            <v>0.33</v>
          </cell>
        </row>
        <row r="328">
          <cell r="A328" t="str">
            <v>MD-600</v>
          </cell>
          <cell r="C328">
            <v>0.33</v>
          </cell>
        </row>
        <row r="329">
          <cell r="A329" t="str">
            <v>MD-601</v>
          </cell>
          <cell r="C329">
            <v>0.33</v>
          </cell>
        </row>
        <row r="330">
          <cell r="A330" t="str">
            <v>ME-500</v>
          </cell>
          <cell r="C330">
            <v>0.33</v>
          </cell>
        </row>
        <row r="331">
          <cell r="A331" t="str">
            <v>ME-502</v>
          </cell>
          <cell r="C331">
            <v>0.33</v>
          </cell>
        </row>
        <row r="332">
          <cell r="A332" t="str">
            <v>MI-500</v>
          </cell>
          <cell r="C332">
            <v>0.33</v>
          </cell>
        </row>
        <row r="333">
          <cell r="A333" t="str">
            <v>MI-501</v>
          </cell>
          <cell r="C333">
            <v>0.33</v>
          </cell>
        </row>
        <row r="334">
          <cell r="A334" t="str">
            <v>MI-502</v>
          </cell>
          <cell r="C334">
            <v>0.33</v>
          </cell>
        </row>
        <row r="335">
          <cell r="A335" t="str">
            <v>MI-503</v>
          </cell>
          <cell r="C335">
            <v>0.33</v>
          </cell>
        </row>
        <row r="336">
          <cell r="A336" t="str">
            <v>MI-504</v>
          </cell>
          <cell r="C336">
            <v>0.33</v>
          </cell>
        </row>
        <row r="337">
          <cell r="A337" t="str">
            <v>MI-505</v>
          </cell>
          <cell r="C337">
            <v>0.33</v>
          </cell>
        </row>
        <row r="338">
          <cell r="A338" t="str">
            <v>MI-506</v>
          </cell>
          <cell r="C338">
            <v>0.33</v>
          </cell>
        </row>
        <row r="339">
          <cell r="A339" t="str">
            <v>MI-507</v>
          </cell>
          <cell r="C339">
            <v>0.33</v>
          </cell>
        </row>
        <row r="340">
          <cell r="A340" t="str">
            <v>MI-508</v>
          </cell>
          <cell r="C340">
            <v>0.33</v>
          </cell>
        </row>
        <row r="341">
          <cell r="A341" t="str">
            <v>MI-509</v>
          </cell>
          <cell r="C341">
            <v>0.33</v>
          </cell>
        </row>
        <row r="342">
          <cell r="A342" t="str">
            <v>MI-510</v>
          </cell>
          <cell r="C342">
            <v>0.33</v>
          </cell>
        </row>
        <row r="343">
          <cell r="A343" t="str">
            <v>MI-511</v>
          </cell>
          <cell r="C343">
            <v>0.33</v>
          </cell>
        </row>
        <row r="344">
          <cell r="A344" t="str">
            <v>MI-512</v>
          </cell>
          <cell r="C344">
            <v>0.33</v>
          </cell>
        </row>
        <row r="345">
          <cell r="A345" t="str">
            <v>MI-513</v>
          </cell>
          <cell r="C345">
            <v>0.33</v>
          </cell>
        </row>
        <row r="346">
          <cell r="A346" t="str">
            <v>MI-514</v>
          </cell>
          <cell r="C346">
            <v>0.33</v>
          </cell>
        </row>
        <row r="347">
          <cell r="A347" t="str">
            <v>MI-515</v>
          </cell>
          <cell r="C347">
            <v>0.33</v>
          </cell>
        </row>
        <row r="348">
          <cell r="A348" t="str">
            <v>MI-516</v>
          </cell>
          <cell r="C348">
            <v>0.33</v>
          </cell>
        </row>
        <row r="349">
          <cell r="A349" t="str">
            <v>MI-517</v>
          </cell>
          <cell r="C349">
            <v>0.33</v>
          </cell>
        </row>
        <row r="350">
          <cell r="A350" t="str">
            <v>MI-518</v>
          </cell>
          <cell r="C350">
            <v>0.33</v>
          </cell>
        </row>
        <row r="351">
          <cell r="A351" t="str">
            <v>MI-519</v>
          </cell>
          <cell r="C351">
            <v>0.33</v>
          </cell>
        </row>
        <row r="352">
          <cell r="A352" t="str">
            <v>MI-523</v>
          </cell>
          <cell r="C352">
            <v>0.33</v>
          </cell>
        </row>
        <row r="353">
          <cell r="A353" t="str">
            <v>MN-500</v>
          </cell>
          <cell r="C353">
            <v>0.33</v>
          </cell>
        </row>
        <row r="354">
          <cell r="A354" t="str">
            <v>MN-501</v>
          </cell>
          <cell r="C354">
            <v>0.33</v>
          </cell>
        </row>
        <row r="355">
          <cell r="A355" t="str">
            <v>MN-502</v>
          </cell>
          <cell r="C355">
            <v>0.33</v>
          </cell>
        </row>
        <row r="356">
          <cell r="A356" t="str">
            <v>MN-503</v>
          </cell>
          <cell r="C356">
            <v>0.33</v>
          </cell>
        </row>
        <row r="357">
          <cell r="A357" t="str">
            <v>MN-504</v>
          </cell>
          <cell r="C357">
            <v>0.33</v>
          </cell>
        </row>
        <row r="358">
          <cell r="A358" t="str">
            <v>MN-505</v>
          </cell>
          <cell r="C358">
            <v>0.33</v>
          </cell>
        </row>
        <row r="359">
          <cell r="A359" t="str">
            <v>MN-506</v>
          </cell>
          <cell r="C359">
            <v>0.33</v>
          </cell>
        </row>
        <row r="360">
          <cell r="A360" t="str">
            <v>MN-508</v>
          </cell>
          <cell r="C360">
            <v>0.33</v>
          </cell>
        </row>
        <row r="361">
          <cell r="A361" t="str">
            <v>MN-509</v>
          </cell>
          <cell r="C361">
            <v>0.33</v>
          </cell>
        </row>
        <row r="362">
          <cell r="A362" t="str">
            <v>MN-511</v>
          </cell>
          <cell r="C362">
            <v>0.33</v>
          </cell>
        </row>
        <row r="363">
          <cell r="A363" t="str">
            <v>MO-500</v>
          </cell>
          <cell r="C363">
            <v>0.33</v>
          </cell>
        </row>
        <row r="364">
          <cell r="A364" t="str">
            <v>MO-501</v>
          </cell>
          <cell r="C364">
            <v>0.33</v>
          </cell>
        </row>
        <row r="365">
          <cell r="A365" t="str">
            <v>MO-503</v>
          </cell>
          <cell r="C365">
            <v>0.33</v>
          </cell>
        </row>
        <row r="366">
          <cell r="A366" t="str">
            <v>MO-600</v>
          </cell>
          <cell r="C366">
            <v>0.33</v>
          </cell>
        </row>
        <row r="367">
          <cell r="A367" t="str">
            <v>MO-602</v>
          </cell>
          <cell r="C367">
            <v>0.33</v>
          </cell>
        </row>
        <row r="368">
          <cell r="A368" t="str">
            <v>MO-603</v>
          </cell>
          <cell r="C368">
            <v>0.33</v>
          </cell>
        </row>
        <row r="369">
          <cell r="A369" t="str">
            <v>MO-604</v>
          </cell>
          <cell r="C369">
            <v>0.33</v>
          </cell>
        </row>
        <row r="370">
          <cell r="A370" t="str">
            <v>MO-606</v>
          </cell>
          <cell r="C370">
            <v>0.33</v>
          </cell>
        </row>
        <row r="371">
          <cell r="A371" t="str">
            <v>MS-500</v>
          </cell>
          <cell r="C371">
            <v>0.33</v>
          </cell>
        </row>
        <row r="372">
          <cell r="A372" t="str">
            <v>MS-501</v>
          </cell>
          <cell r="C372">
            <v>0.33</v>
          </cell>
        </row>
        <row r="373">
          <cell r="A373" t="str">
            <v>MS-503</v>
          </cell>
          <cell r="C373">
            <v>0.33</v>
          </cell>
        </row>
        <row r="374">
          <cell r="A374" t="str">
            <v>MT-500</v>
          </cell>
          <cell r="C374">
            <v>0.33</v>
          </cell>
        </row>
        <row r="375">
          <cell r="A375" t="str">
            <v>NC-500</v>
          </cell>
          <cell r="C375">
            <v>0.33</v>
          </cell>
        </row>
        <row r="376">
          <cell r="A376" t="str">
            <v>NC-501</v>
          </cell>
          <cell r="C376">
            <v>0.33</v>
          </cell>
        </row>
        <row r="377">
          <cell r="A377" t="str">
            <v>NC-502</v>
          </cell>
          <cell r="C377">
            <v>0.33</v>
          </cell>
        </row>
        <row r="378">
          <cell r="A378" t="str">
            <v>NC-503</v>
          </cell>
          <cell r="C378">
            <v>0.33</v>
          </cell>
        </row>
        <row r="379">
          <cell r="A379" t="str">
            <v>NC-504</v>
          </cell>
          <cell r="C379">
            <v>0.33</v>
          </cell>
        </row>
        <row r="380">
          <cell r="A380" t="str">
            <v>NC-505</v>
          </cell>
          <cell r="C380">
            <v>0.33</v>
          </cell>
        </row>
        <row r="381">
          <cell r="A381" t="str">
            <v>NC-506</v>
          </cell>
          <cell r="C381">
            <v>0.33</v>
          </cell>
        </row>
        <row r="382">
          <cell r="A382" t="str">
            <v>NC-507</v>
          </cell>
          <cell r="C382">
            <v>0.33</v>
          </cell>
        </row>
        <row r="383">
          <cell r="A383" t="str">
            <v>NC-509</v>
          </cell>
          <cell r="C383">
            <v>0.33</v>
          </cell>
        </row>
        <row r="384">
          <cell r="A384" t="str">
            <v>NC-511</v>
          </cell>
          <cell r="C384">
            <v>0.33</v>
          </cell>
        </row>
        <row r="385">
          <cell r="A385" t="str">
            <v>NC-513</v>
          </cell>
          <cell r="C385">
            <v>0.33</v>
          </cell>
        </row>
        <row r="386">
          <cell r="A386" t="str">
            <v>NC-516</v>
          </cell>
          <cell r="C386">
            <v>0.33</v>
          </cell>
        </row>
        <row r="387">
          <cell r="A387" t="str">
            <v>ND-500</v>
          </cell>
          <cell r="C387">
            <v>0.33</v>
          </cell>
        </row>
        <row r="388">
          <cell r="A388" t="str">
            <v>NE-500</v>
          </cell>
          <cell r="C388">
            <v>0.33</v>
          </cell>
        </row>
        <row r="389">
          <cell r="A389" t="str">
            <v>NE-501</v>
          </cell>
          <cell r="C389">
            <v>0.33</v>
          </cell>
        </row>
        <row r="390">
          <cell r="A390" t="str">
            <v>NE-502</v>
          </cell>
          <cell r="C390">
            <v>0.33</v>
          </cell>
        </row>
        <row r="391">
          <cell r="A391" t="str">
            <v>NH-500</v>
          </cell>
          <cell r="C391">
            <v>0.33</v>
          </cell>
        </row>
        <row r="392">
          <cell r="A392" t="str">
            <v>NH-501</v>
          </cell>
          <cell r="C392">
            <v>0.33</v>
          </cell>
        </row>
        <row r="393">
          <cell r="A393" t="str">
            <v>NH-502</v>
          </cell>
          <cell r="C393">
            <v>0.33</v>
          </cell>
        </row>
        <row r="394">
          <cell r="A394" t="str">
            <v>NJ-500</v>
          </cell>
          <cell r="C394">
            <v>0.33</v>
          </cell>
        </row>
        <row r="395">
          <cell r="A395" t="str">
            <v>NJ-501</v>
          </cell>
          <cell r="C395">
            <v>0.33</v>
          </cell>
        </row>
        <row r="396">
          <cell r="A396" t="str">
            <v>NJ-502</v>
          </cell>
          <cell r="C396">
            <v>0.33</v>
          </cell>
        </row>
        <row r="397">
          <cell r="A397" t="str">
            <v>NJ-503</v>
          </cell>
          <cell r="C397">
            <v>0.33</v>
          </cell>
        </row>
        <row r="398">
          <cell r="A398" t="str">
            <v>NJ-504</v>
          </cell>
          <cell r="C398">
            <v>0.33</v>
          </cell>
        </row>
        <row r="399">
          <cell r="A399" t="str">
            <v>NJ-506</v>
          </cell>
          <cell r="C399">
            <v>0.33</v>
          </cell>
        </row>
        <row r="400">
          <cell r="A400" t="str">
            <v>NJ-507</v>
          </cell>
          <cell r="C400">
            <v>0.33</v>
          </cell>
        </row>
        <row r="401">
          <cell r="A401" t="str">
            <v>NJ-508</v>
          </cell>
          <cell r="C401">
            <v>0.33</v>
          </cell>
        </row>
        <row r="402">
          <cell r="A402" t="str">
            <v>NJ-509</v>
          </cell>
          <cell r="C402">
            <v>0.33</v>
          </cell>
        </row>
        <row r="403">
          <cell r="A403" t="str">
            <v>NJ-510</v>
          </cell>
          <cell r="C403">
            <v>0.33</v>
          </cell>
        </row>
        <row r="404">
          <cell r="A404" t="str">
            <v>NJ-511</v>
          </cell>
          <cell r="C404">
            <v>0.33</v>
          </cell>
        </row>
        <row r="405">
          <cell r="A405" t="str">
            <v>NJ-512</v>
          </cell>
          <cell r="C405">
            <v>0.33</v>
          </cell>
        </row>
        <row r="406">
          <cell r="A406" t="str">
            <v>NJ-513</v>
          </cell>
          <cell r="C406">
            <v>0.33</v>
          </cell>
        </row>
        <row r="407">
          <cell r="A407" t="str">
            <v>NJ-514</v>
          </cell>
          <cell r="C407">
            <v>0.33</v>
          </cell>
        </row>
        <row r="408">
          <cell r="A408" t="str">
            <v>NJ-515</v>
          </cell>
          <cell r="C408">
            <v>0.33</v>
          </cell>
        </row>
        <row r="409">
          <cell r="A409" t="str">
            <v>NJ-516</v>
          </cell>
          <cell r="C409">
            <v>0.33</v>
          </cell>
        </row>
        <row r="410">
          <cell r="A410" t="str">
            <v>NJ-518</v>
          </cell>
          <cell r="C410">
            <v>0.33</v>
          </cell>
        </row>
        <row r="411">
          <cell r="A411" t="str">
            <v>NM-500</v>
          </cell>
          <cell r="C411">
            <v>0.33</v>
          </cell>
        </row>
        <row r="412">
          <cell r="A412" t="str">
            <v>NM-501</v>
          </cell>
          <cell r="C412">
            <v>0.33</v>
          </cell>
        </row>
        <row r="413">
          <cell r="A413" t="str">
            <v>NV-500</v>
          </cell>
          <cell r="C413">
            <v>0.33</v>
          </cell>
        </row>
        <row r="414">
          <cell r="A414" t="str">
            <v>NV-501</v>
          </cell>
          <cell r="C414">
            <v>0.33</v>
          </cell>
        </row>
        <row r="415">
          <cell r="A415" t="str">
            <v>NV-502</v>
          </cell>
          <cell r="C415">
            <v>0.33</v>
          </cell>
        </row>
        <row r="416">
          <cell r="A416" t="str">
            <v>NY-500</v>
          </cell>
          <cell r="C416">
            <v>0.33</v>
          </cell>
        </row>
        <row r="417">
          <cell r="A417" t="str">
            <v>NY-501</v>
          </cell>
          <cell r="C417">
            <v>0.33</v>
          </cell>
        </row>
        <row r="418">
          <cell r="A418" t="str">
            <v>NY-502</v>
          </cell>
          <cell r="C418">
            <v>0.33</v>
          </cell>
        </row>
        <row r="419">
          <cell r="A419" t="str">
            <v>NY-503</v>
          </cell>
          <cell r="C419">
            <v>0.33</v>
          </cell>
        </row>
        <row r="420">
          <cell r="A420" t="str">
            <v>NY-504</v>
          </cell>
          <cell r="C420">
            <v>0.33</v>
          </cell>
        </row>
        <row r="421">
          <cell r="A421" t="str">
            <v>NY-505</v>
          </cell>
          <cell r="C421">
            <v>0.33</v>
          </cell>
        </row>
        <row r="422">
          <cell r="A422" t="str">
            <v>NY-507</v>
          </cell>
          <cell r="C422">
            <v>0.33</v>
          </cell>
        </row>
        <row r="423">
          <cell r="A423" t="str">
            <v>NY-508</v>
          </cell>
          <cell r="C423">
            <v>0.33</v>
          </cell>
        </row>
        <row r="424">
          <cell r="A424" t="str">
            <v>NY-509</v>
          </cell>
          <cell r="C424">
            <v>0.33</v>
          </cell>
        </row>
        <row r="425">
          <cell r="A425" t="str">
            <v>NY-510</v>
          </cell>
          <cell r="C425">
            <v>0.33</v>
          </cell>
        </row>
        <row r="426">
          <cell r="A426" t="str">
            <v>NY-511</v>
          </cell>
          <cell r="C426">
            <v>0.33</v>
          </cell>
        </row>
        <row r="427">
          <cell r="A427" t="str">
            <v>NY-512</v>
          </cell>
          <cell r="C427">
            <v>0.33</v>
          </cell>
        </row>
        <row r="428">
          <cell r="A428" t="str">
            <v>NY-513</v>
          </cell>
          <cell r="C428">
            <v>0.33</v>
          </cell>
        </row>
        <row r="429">
          <cell r="A429" t="str">
            <v>NY-514</v>
          </cell>
          <cell r="C429">
            <v>0.33</v>
          </cell>
        </row>
        <row r="430">
          <cell r="A430" t="str">
            <v>NY-516</v>
          </cell>
          <cell r="C430">
            <v>0.33</v>
          </cell>
        </row>
        <row r="431">
          <cell r="A431" t="str">
            <v>NY-517</v>
          </cell>
          <cell r="C431">
            <v>0.33</v>
          </cell>
        </row>
        <row r="432">
          <cell r="A432" t="str">
            <v>NY-518</v>
          </cell>
          <cell r="C432">
            <v>0.33</v>
          </cell>
        </row>
        <row r="433">
          <cell r="A433" t="str">
            <v>NY-519</v>
          </cell>
          <cell r="C433">
            <v>0.33</v>
          </cell>
        </row>
        <row r="434">
          <cell r="A434" t="str">
            <v>NY-520</v>
          </cell>
          <cell r="C434">
            <v>0.33</v>
          </cell>
        </row>
        <row r="435">
          <cell r="A435" t="str">
            <v>NY-522</v>
          </cell>
          <cell r="C435">
            <v>0.33</v>
          </cell>
        </row>
        <row r="436">
          <cell r="A436" t="str">
            <v>NY-523</v>
          </cell>
          <cell r="C436">
            <v>0.33</v>
          </cell>
        </row>
        <row r="437">
          <cell r="A437" t="str">
            <v>NY-600</v>
          </cell>
          <cell r="C437">
            <v>0.33</v>
          </cell>
        </row>
        <row r="438">
          <cell r="A438" t="str">
            <v>NY-601</v>
          </cell>
          <cell r="C438">
            <v>0.33</v>
          </cell>
        </row>
        <row r="439">
          <cell r="A439" t="str">
            <v>NY-602</v>
          </cell>
          <cell r="C439">
            <v>0.33</v>
          </cell>
        </row>
        <row r="440">
          <cell r="A440" t="str">
            <v>NY-603</v>
          </cell>
          <cell r="C440">
            <v>0.33</v>
          </cell>
        </row>
        <row r="441">
          <cell r="A441" t="str">
            <v>NY-604</v>
          </cell>
          <cell r="C441">
            <v>0.33</v>
          </cell>
        </row>
        <row r="442">
          <cell r="A442" t="str">
            <v>NY-606</v>
          </cell>
          <cell r="C442">
            <v>0.33</v>
          </cell>
        </row>
        <row r="443">
          <cell r="A443" t="str">
            <v>NY-607</v>
          </cell>
          <cell r="C443">
            <v>0.33</v>
          </cell>
        </row>
        <row r="444">
          <cell r="A444" t="str">
            <v>NY-608</v>
          </cell>
          <cell r="C444">
            <v>0.33</v>
          </cell>
        </row>
        <row r="445">
          <cell r="A445" t="str">
            <v>OH-500</v>
          </cell>
          <cell r="C445">
            <v>0.33</v>
          </cell>
        </row>
        <row r="446">
          <cell r="A446" t="str">
            <v>OH-501</v>
          </cell>
          <cell r="C446">
            <v>0.33</v>
          </cell>
        </row>
        <row r="447">
          <cell r="A447" t="str">
            <v>OH-502</v>
          </cell>
          <cell r="C447">
            <v>0.33</v>
          </cell>
        </row>
        <row r="448">
          <cell r="A448" t="str">
            <v>OH-503</v>
          </cell>
          <cell r="C448">
            <v>0.33</v>
          </cell>
        </row>
        <row r="449">
          <cell r="A449" t="str">
            <v>OH-504</v>
          </cell>
          <cell r="C449">
            <v>0.33</v>
          </cell>
        </row>
        <row r="450">
          <cell r="A450" t="str">
            <v>OH-505</v>
          </cell>
          <cell r="C450">
            <v>0.33</v>
          </cell>
        </row>
        <row r="451">
          <cell r="A451" t="str">
            <v>OH-506</v>
          </cell>
          <cell r="C451">
            <v>0.33</v>
          </cell>
        </row>
        <row r="452">
          <cell r="A452" t="str">
            <v>OH-507</v>
          </cell>
          <cell r="C452">
            <v>0.33</v>
          </cell>
        </row>
        <row r="453">
          <cell r="A453" t="str">
            <v>OH-508</v>
          </cell>
          <cell r="C453">
            <v>0.33</v>
          </cell>
        </row>
        <row r="454">
          <cell r="A454" t="str">
            <v>OK-500</v>
          </cell>
          <cell r="C454">
            <v>0.33</v>
          </cell>
        </row>
        <row r="455">
          <cell r="A455" t="str">
            <v>OK-501</v>
          </cell>
          <cell r="C455">
            <v>0.33</v>
          </cell>
        </row>
        <row r="456">
          <cell r="A456" t="str">
            <v>OK-502</v>
          </cell>
          <cell r="C456">
            <v>0.33</v>
          </cell>
        </row>
        <row r="457">
          <cell r="A457" t="str">
            <v>OK-503</v>
          </cell>
          <cell r="C457">
            <v>0.33</v>
          </cell>
        </row>
        <row r="458">
          <cell r="A458" t="str">
            <v>OK-504</v>
          </cell>
          <cell r="C458">
            <v>0.33</v>
          </cell>
        </row>
        <row r="459">
          <cell r="A459" t="str">
            <v>OK-505</v>
          </cell>
          <cell r="C459">
            <v>0.33</v>
          </cell>
        </row>
        <row r="460">
          <cell r="A460" t="str">
            <v>OK-506</v>
          </cell>
          <cell r="C460">
            <v>0.33</v>
          </cell>
        </row>
        <row r="461">
          <cell r="A461" t="str">
            <v>OK-507</v>
          </cell>
          <cell r="C461">
            <v>0.33</v>
          </cell>
        </row>
        <row r="462">
          <cell r="A462" t="str">
            <v>OR-500</v>
          </cell>
          <cell r="C462">
            <v>0.33</v>
          </cell>
        </row>
        <row r="463">
          <cell r="A463" t="str">
            <v>OR-501</v>
          </cell>
          <cell r="C463">
            <v>0.4</v>
          </cell>
        </row>
        <row r="464">
          <cell r="A464" t="str">
            <v>OR-502</v>
          </cell>
          <cell r="C464">
            <v>0.33</v>
          </cell>
        </row>
        <row r="465">
          <cell r="A465" t="str">
            <v>OR-503</v>
          </cell>
          <cell r="C465">
            <v>0.4</v>
          </cell>
        </row>
        <row r="466">
          <cell r="A466" t="str">
            <v>OR-505</v>
          </cell>
          <cell r="C466">
            <v>0.36</v>
          </cell>
        </row>
        <row r="467">
          <cell r="A467" t="str">
            <v>OR-506</v>
          </cell>
          <cell r="C467">
            <v>0.4</v>
          </cell>
        </row>
        <row r="468">
          <cell r="A468" t="str">
            <v>OR-507</v>
          </cell>
          <cell r="C468">
            <v>0.4</v>
          </cell>
        </row>
        <row r="469">
          <cell r="A469" t="str">
            <v>PA-500</v>
          </cell>
          <cell r="C469">
            <v>0.33</v>
          </cell>
        </row>
        <row r="470">
          <cell r="A470" t="str">
            <v>PA-501</v>
          </cell>
          <cell r="C470">
            <v>0.33</v>
          </cell>
        </row>
        <row r="471">
          <cell r="A471" t="str">
            <v>PA-502</v>
          </cell>
          <cell r="C471">
            <v>0.33</v>
          </cell>
        </row>
        <row r="472">
          <cell r="A472" t="str">
            <v>PA-503</v>
          </cell>
          <cell r="C472">
            <v>0.33</v>
          </cell>
        </row>
        <row r="473">
          <cell r="A473" t="str">
            <v>PA-504</v>
          </cell>
          <cell r="C473">
            <v>0.33</v>
          </cell>
        </row>
        <row r="474">
          <cell r="A474" t="str">
            <v>PA-505</v>
          </cell>
          <cell r="C474">
            <v>0.33</v>
          </cell>
        </row>
        <row r="475">
          <cell r="A475" t="str">
            <v>PA-506</v>
          </cell>
          <cell r="C475">
            <v>0.33</v>
          </cell>
        </row>
        <row r="476">
          <cell r="A476" t="str">
            <v>PA-507</v>
          </cell>
          <cell r="C476">
            <v>0.33</v>
          </cell>
        </row>
        <row r="477">
          <cell r="A477" t="str">
            <v>PA-508</v>
          </cell>
          <cell r="C477">
            <v>0.33</v>
          </cell>
        </row>
        <row r="478">
          <cell r="A478" t="str">
            <v>PA-509</v>
          </cell>
          <cell r="C478">
            <v>0.33</v>
          </cell>
        </row>
        <row r="479">
          <cell r="A479" t="str">
            <v>PA-510</v>
          </cell>
          <cell r="C479">
            <v>0.33</v>
          </cell>
        </row>
        <row r="480">
          <cell r="A480" t="str">
            <v>PA-511</v>
          </cell>
          <cell r="C480">
            <v>0.33</v>
          </cell>
        </row>
        <row r="481">
          <cell r="A481" t="str">
            <v>PA-512</v>
          </cell>
          <cell r="C481">
            <v>0.33</v>
          </cell>
        </row>
        <row r="482">
          <cell r="A482" t="str">
            <v>PA-600</v>
          </cell>
          <cell r="C482">
            <v>0.33</v>
          </cell>
        </row>
        <row r="483">
          <cell r="A483" t="str">
            <v>PA-601</v>
          </cell>
          <cell r="C483">
            <v>0.33</v>
          </cell>
        </row>
        <row r="484">
          <cell r="A484" t="str">
            <v>PA-602</v>
          </cell>
          <cell r="C484">
            <v>0.33</v>
          </cell>
        </row>
        <row r="485">
          <cell r="A485" t="str">
            <v>PA-603</v>
          </cell>
          <cell r="C485">
            <v>0.33</v>
          </cell>
        </row>
        <row r="486">
          <cell r="A486" t="str">
            <v>PA-605</v>
          </cell>
          <cell r="C486">
            <v>0.33</v>
          </cell>
        </row>
        <row r="487">
          <cell r="A487" t="str">
            <v>PR-502</v>
          </cell>
          <cell r="C487">
            <v>0.33</v>
          </cell>
        </row>
        <row r="488">
          <cell r="A488" t="str">
            <v>PR-503</v>
          </cell>
          <cell r="C488">
            <v>0.33</v>
          </cell>
        </row>
        <row r="489">
          <cell r="A489" t="str">
            <v>RI-500</v>
          </cell>
          <cell r="C489">
            <v>0.33</v>
          </cell>
        </row>
        <row r="490">
          <cell r="A490" t="str">
            <v>SC-500</v>
          </cell>
          <cell r="C490">
            <v>0.33</v>
          </cell>
        </row>
        <row r="491">
          <cell r="A491" t="str">
            <v>SC-501</v>
          </cell>
          <cell r="C491">
            <v>0.33</v>
          </cell>
        </row>
        <row r="492">
          <cell r="A492" t="str">
            <v>SC-502</v>
          </cell>
          <cell r="C492">
            <v>0.33</v>
          </cell>
        </row>
        <row r="493">
          <cell r="A493" t="str">
            <v>SC-503</v>
          </cell>
          <cell r="C493">
            <v>0.33</v>
          </cell>
        </row>
        <row r="494">
          <cell r="A494" t="str">
            <v>SD-500</v>
          </cell>
          <cell r="C494">
            <v>0.33</v>
          </cell>
        </row>
        <row r="495">
          <cell r="A495" t="str">
            <v>TN-500</v>
          </cell>
          <cell r="C495">
            <v>0.33</v>
          </cell>
        </row>
        <row r="496">
          <cell r="A496" t="str">
            <v>TN-501</v>
          </cell>
          <cell r="C496">
            <v>0.33</v>
          </cell>
        </row>
        <row r="497">
          <cell r="A497" t="str">
            <v>TN-502</v>
          </cell>
          <cell r="C497">
            <v>0.33</v>
          </cell>
        </row>
        <row r="498">
          <cell r="A498" t="str">
            <v>TN-503</v>
          </cell>
          <cell r="C498">
            <v>0.33</v>
          </cell>
        </row>
        <row r="499">
          <cell r="A499" t="str">
            <v>TN-504</v>
          </cell>
          <cell r="C499">
            <v>0.33</v>
          </cell>
        </row>
        <row r="500">
          <cell r="A500" t="str">
            <v>TN-506</v>
          </cell>
          <cell r="C500">
            <v>0.33</v>
          </cell>
        </row>
        <row r="501">
          <cell r="A501" t="str">
            <v>TN-507</v>
          </cell>
          <cell r="C501">
            <v>0.33</v>
          </cell>
        </row>
        <row r="502">
          <cell r="A502" t="str">
            <v>TN-509</v>
          </cell>
          <cell r="C502">
            <v>0.33</v>
          </cell>
        </row>
        <row r="503">
          <cell r="A503" t="str">
            <v>TN-510</v>
          </cell>
          <cell r="C503">
            <v>0.33</v>
          </cell>
        </row>
        <row r="504">
          <cell r="A504" t="str">
            <v>TN-512</v>
          </cell>
          <cell r="C504">
            <v>0.33</v>
          </cell>
        </row>
        <row r="505">
          <cell r="A505" t="str">
            <v>TX-500</v>
          </cell>
          <cell r="C505">
            <v>0.33</v>
          </cell>
        </row>
        <row r="506">
          <cell r="A506" t="str">
            <v>TX-503</v>
          </cell>
          <cell r="C506">
            <v>0.33</v>
          </cell>
        </row>
        <row r="507">
          <cell r="A507" t="str">
            <v>TX-600</v>
          </cell>
          <cell r="C507">
            <v>0.21</v>
          </cell>
        </row>
        <row r="508">
          <cell r="A508" t="str">
            <v>TX-601</v>
          </cell>
          <cell r="C508">
            <v>0.21</v>
          </cell>
        </row>
        <row r="509">
          <cell r="A509" t="str">
            <v>TX-603</v>
          </cell>
          <cell r="C509">
            <v>0.33</v>
          </cell>
        </row>
        <row r="510">
          <cell r="A510" t="str">
            <v>TX-604</v>
          </cell>
          <cell r="C510">
            <v>0.33</v>
          </cell>
        </row>
        <row r="511">
          <cell r="A511" t="str">
            <v>TX-607</v>
          </cell>
          <cell r="C511">
            <v>0.3</v>
          </cell>
        </row>
        <row r="512">
          <cell r="A512" t="str">
            <v>TX-611</v>
          </cell>
          <cell r="C512">
            <v>0.33</v>
          </cell>
        </row>
        <row r="513">
          <cell r="A513" t="str">
            <v>TX-624</v>
          </cell>
          <cell r="C513">
            <v>0.25</v>
          </cell>
        </row>
        <row r="514">
          <cell r="A514" t="str">
            <v>TX-700</v>
          </cell>
          <cell r="C514">
            <v>0.33</v>
          </cell>
        </row>
        <row r="515">
          <cell r="A515" t="str">
            <v>TX-701</v>
          </cell>
          <cell r="C515">
            <v>0.33</v>
          </cell>
        </row>
        <row r="516">
          <cell r="A516" t="str">
            <v>TX-703</v>
          </cell>
          <cell r="C516">
            <v>0.33</v>
          </cell>
        </row>
        <row r="517">
          <cell r="A517" t="str">
            <v>UT-500</v>
          </cell>
          <cell r="C517">
            <v>0.33</v>
          </cell>
        </row>
        <row r="518">
          <cell r="A518" t="str">
            <v>UT-503</v>
          </cell>
          <cell r="C518">
            <v>0.33</v>
          </cell>
        </row>
        <row r="519">
          <cell r="A519" t="str">
            <v>UT-504</v>
          </cell>
          <cell r="C519">
            <v>0.33</v>
          </cell>
        </row>
        <row r="520">
          <cell r="A520" t="str">
            <v>VA-500</v>
          </cell>
          <cell r="C520">
            <v>0.33</v>
          </cell>
        </row>
        <row r="521">
          <cell r="A521" t="str">
            <v>VA-501</v>
          </cell>
          <cell r="C521">
            <v>0.33</v>
          </cell>
        </row>
        <row r="522">
          <cell r="A522" t="str">
            <v>VA-502</v>
          </cell>
          <cell r="C522">
            <v>0.15</v>
          </cell>
        </row>
        <row r="523">
          <cell r="A523" t="str">
            <v>VA-503</v>
          </cell>
          <cell r="C523">
            <v>0.33</v>
          </cell>
        </row>
        <row r="524">
          <cell r="A524" t="str">
            <v>VA-504</v>
          </cell>
          <cell r="C524">
            <v>0.33</v>
          </cell>
        </row>
        <row r="525">
          <cell r="A525" t="str">
            <v>VA-505</v>
          </cell>
          <cell r="C525">
            <v>0.33</v>
          </cell>
        </row>
        <row r="526">
          <cell r="A526" t="str">
            <v>VA-507</v>
          </cell>
          <cell r="C526">
            <v>0.33</v>
          </cell>
        </row>
        <row r="527">
          <cell r="A527" t="str">
            <v>VA-508</v>
          </cell>
          <cell r="C527">
            <v>0.15</v>
          </cell>
        </row>
        <row r="528">
          <cell r="A528" t="str">
            <v>VA-513</v>
          </cell>
          <cell r="C528">
            <v>0.33</v>
          </cell>
        </row>
        <row r="529">
          <cell r="A529" t="str">
            <v>VA-514</v>
          </cell>
          <cell r="C529">
            <v>0.33</v>
          </cell>
        </row>
        <row r="530">
          <cell r="A530" t="str">
            <v>VA-521</v>
          </cell>
          <cell r="C530">
            <v>0.28000000000000003</v>
          </cell>
        </row>
        <row r="531">
          <cell r="A531" t="str">
            <v>VA-600</v>
          </cell>
          <cell r="C531">
            <v>0.33</v>
          </cell>
        </row>
        <row r="532">
          <cell r="A532" t="str">
            <v>VA-601</v>
          </cell>
          <cell r="C532">
            <v>0.33</v>
          </cell>
        </row>
        <row r="533">
          <cell r="A533" t="str">
            <v>VA-602</v>
          </cell>
          <cell r="C533">
            <v>0.33</v>
          </cell>
        </row>
        <row r="534">
          <cell r="A534" t="str">
            <v>VA-603</v>
          </cell>
          <cell r="C534">
            <v>0.33</v>
          </cell>
        </row>
        <row r="535">
          <cell r="A535" t="str">
            <v>VA-604</v>
          </cell>
          <cell r="C535">
            <v>0.33</v>
          </cell>
        </row>
        <row r="536">
          <cell r="A536" t="str">
            <v>VI-500</v>
          </cell>
          <cell r="C536">
            <v>0.33</v>
          </cell>
        </row>
        <row r="537">
          <cell r="A537" t="str">
            <v>VT-500</v>
          </cell>
          <cell r="C537">
            <v>0.33</v>
          </cell>
        </row>
        <row r="538">
          <cell r="A538" t="str">
            <v>VT-501</v>
          </cell>
          <cell r="C538">
            <v>0.33</v>
          </cell>
        </row>
        <row r="539">
          <cell r="A539" t="str">
            <v>WA-500</v>
          </cell>
          <cell r="C539">
            <v>0.33</v>
          </cell>
        </row>
        <row r="540">
          <cell r="A540" t="str">
            <v>WA-501</v>
          </cell>
          <cell r="C540">
            <v>0.34</v>
          </cell>
        </row>
        <row r="541">
          <cell r="A541" t="str">
            <v>WA-502</v>
          </cell>
          <cell r="C541">
            <v>0.33</v>
          </cell>
        </row>
        <row r="542">
          <cell r="A542" t="str">
            <v>WA-503</v>
          </cell>
          <cell r="C542">
            <v>0.33</v>
          </cell>
        </row>
        <row r="543">
          <cell r="A543" t="str">
            <v>WA-504</v>
          </cell>
          <cell r="C543">
            <v>0.33</v>
          </cell>
        </row>
        <row r="544">
          <cell r="A544" t="str">
            <v>WA-507</v>
          </cell>
          <cell r="C544">
            <v>0.33</v>
          </cell>
        </row>
        <row r="545">
          <cell r="A545" t="str">
            <v>WA-508</v>
          </cell>
          <cell r="C545">
            <v>0.4</v>
          </cell>
        </row>
        <row r="546">
          <cell r="A546" t="str">
            <v>WI-500</v>
          </cell>
          <cell r="C546">
            <v>0.33</v>
          </cell>
        </row>
        <row r="547">
          <cell r="A547" t="str">
            <v>WI-501</v>
          </cell>
          <cell r="C547">
            <v>0.33</v>
          </cell>
        </row>
        <row r="548">
          <cell r="A548" t="str">
            <v>WI-502</v>
          </cell>
          <cell r="C548">
            <v>0.33</v>
          </cell>
        </row>
        <row r="549">
          <cell r="A549" t="str">
            <v>WI-503</v>
          </cell>
          <cell r="C549">
            <v>0.33</v>
          </cell>
        </row>
        <row r="550">
          <cell r="A550" t="str">
            <v>WV-500</v>
          </cell>
          <cell r="C550">
            <v>0.33</v>
          </cell>
        </row>
        <row r="551">
          <cell r="A551" t="str">
            <v>WV-501</v>
          </cell>
          <cell r="C551">
            <v>0.33</v>
          </cell>
        </row>
        <row r="552">
          <cell r="A552" t="str">
            <v>WV-503</v>
          </cell>
          <cell r="C552">
            <v>0.33</v>
          </cell>
        </row>
        <row r="553">
          <cell r="A553" t="str">
            <v>WV-508</v>
          </cell>
          <cell r="C553">
            <v>0.33</v>
          </cell>
        </row>
        <row r="554">
          <cell r="A554" t="str">
            <v>WY-500</v>
          </cell>
          <cell r="C554">
            <v>0.33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4"/>
  <sheetViews>
    <sheetView showGridLines="0" tabSelected="1" workbookViewId="0">
      <selection activeCell="C3" sqref="C3:G3"/>
    </sheetView>
  </sheetViews>
  <sheetFormatPr defaultRowHeight="15" x14ac:dyDescent="0.25"/>
  <cols>
    <col min="1" max="1" width="5" customWidth="1"/>
    <col min="2" max="2" width="14.85546875" customWidth="1"/>
    <col min="3" max="3" width="53.85546875" customWidth="1"/>
    <col min="4" max="5" width="12.7109375" customWidth="1"/>
    <col min="6" max="6" width="13.85546875" customWidth="1"/>
    <col min="7" max="7" width="12.7109375" customWidth="1"/>
    <col min="8" max="8" width="5.5703125" customWidth="1"/>
  </cols>
  <sheetData>
    <row r="1" spans="1:8" ht="27" x14ac:dyDescent="0.25">
      <c r="A1" s="1" t="s">
        <v>845</v>
      </c>
    </row>
    <row r="2" spans="1:8" ht="26.25" customHeight="1" x14ac:dyDescent="0.25">
      <c r="A2" s="7" t="s">
        <v>1</v>
      </c>
      <c r="B2" s="2"/>
      <c r="C2" s="2"/>
      <c r="D2" s="2"/>
      <c r="E2" s="2"/>
      <c r="F2" s="2"/>
      <c r="G2" s="2"/>
      <c r="H2" s="2"/>
    </row>
    <row r="3" spans="1:8" ht="21" x14ac:dyDescent="0.25">
      <c r="A3" s="2"/>
      <c r="B3" s="28" t="s">
        <v>0</v>
      </c>
      <c r="C3" s="38"/>
      <c r="D3" s="38"/>
      <c r="E3" s="38"/>
      <c r="F3" s="38"/>
      <c r="G3" s="38"/>
      <c r="H3" s="27"/>
    </row>
    <row r="4" spans="1:8" ht="21" x14ac:dyDescent="0.25">
      <c r="A4" s="2"/>
      <c r="B4" s="28" t="s">
        <v>417</v>
      </c>
      <c r="C4" s="39" t="str">
        <f>IFERROR(VLOOKUP($C$3,Awards!A:O,5,FALSE), "Enter valid grant # to auto populate")</f>
        <v>Enter valid grant # to auto populate</v>
      </c>
      <c r="D4" s="39"/>
      <c r="E4" s="39"/>
      <c r="F4" s="39"/>
      <c r="G4" s="39"/>
      <c r="H4" s="27"/>
    </row>
    <row r="5" spans="1:8" ht="21" x14ac:dyDescent="0.25">
      <c r="A5" s="2"/>
      <c r="B5" s="28" t="s">
        <v>2229</v>
      </c>
      <c r="C5" s="30" t="str">
        <f>IFERROR(VLOOKUP($C$3,Awards!A:O,14,FALSE), "Enter valid grant # to auto populate")</f>
        <v>Enter valid grant # to auto populate</v>
      </c>
      <c r="D5" s="28" t="s">
        <v>2228</v>
      </c>
      <c r="E5" s="45" t="str">
        <f>IFERROR(VLOOKUP($C$3,Awards!A:O,8,FALSE), "Enter valid grant #")</f>
        <v>Enter valid grant #</v>
      </c>
      <c r="F5" s="46"/>
      <c r="G5" s="31"/>
      <c r="H5" s="27"/>
    </row>
    <row r="6" spans="1:8" ht="32.25" customHeight="1" x14ac:dyDescent="0.25">
      <c r="A6" s="2"/>
      <c r="B6" s="29" t="s">
        <v>2230</v>
      </c>
      <c r="C6" s="42" t="str">
        <f>IFERROR(VLOOKUP($C$3,Awards!A:O,12,FALSE), "Enter valid grant # to auto populate")</f>
        <v>Enter valid grant # to auto populate</v>
      </c>
      <c r="D6" s="43"/>
      <c r="E6" s="43"/>
      <c r="F6" s="43"/>
      <c r="G6" s="44"/>
      <c r="H6" s="27"/>
    </row>
    <row r="7" spans="1:8" ht="17.25" customHeight="1" x14ac:dyDescent="0.25">
      <c r="A7" s="2"/>
      <c r="B7" s="48" t="s">
        <v>2233</v>
      </c>
      <c r="C7" s="48"/>
      <c r="D7" s="48"/>
      <c r="E7" s="48"/>
      <c r="F7" s="48"/>
      <c r="G7" s="48"/>
      <c r="H7" s="2"/>
    </row>
    <row r="8" spans="1:8" ht="15.75" customHeight="1" x14ac:dyDescent="0.25">
      <c r="A8" s="6"/>
      <c r="B8" s="47" t="str">
        <f>IF(D10&gt;C5,"The Total Exits shown below exceeds the Total Households (HH) served in your grant data. Please verify your entries.","")</f>
        <v/>
      </c>
      <c r="C8" s="47"/>
      <c r="D8" s="47"/>
      <c r="E8" s="47"/>
      <c r="F8" s="47"/>
      <c r="G8" s="47"/>
      <c r="H8" s="6"/>
    </row>
    <row r="9" spans="1:8" ht="60" customHeight="1" x14ac:dyDescent="0.25">
      <c r="A9" s="6"/>
      <c r="B9" s="8" t="s">
        <v>418</v>
      </c>
      <c r="C9" s="8" t="s">
        <v>419</v>
      </c>
      <c r="D9" s="8" t="s">
        <v>2231</v>
      </c>
      <c r="E9" s="8" t="s">
        <v>846</v>
      </c>
      <c r="F9" s="8" t="s">
        <v>838</v>
      </c>
      <c r="G9" s="8" t="s">
        <v>2234</v>
      </c>
      <c r="H9" s="6"/>
    </row>
    <row r="10" spans="1:8" ht="19.5" x14ac:dyDescent="0.35">
      <c r="A10" s="6"/>
      <c r="B10" s="40" t="s">
        <v>2232</v>
      </c>
      <c r="C10" s="41"/>
      <c r="D10" s="36">
        <f>SUM(D11:D106)</f>
        <v>0</v>
      </c>
      <c r="E10" s="37" t="str">
        <f>IFERROR(ROUND(SUMPRODUCT(D11:D106,E11:E106)/SUM(D11:D106),3),"")</f>
        <v/>
      </c>
      <c r="F10" s="37" t="str">
        <f>IFERROR(ROUND(SUMPRODUCT(D11:D106,E11:E106,F11:F106)/SUMPRODUCT(D11:D106,E11:E106),3),"")</f>
        <v/>
      </c>
      <c r="G10" s="32" t="str">
        <f>IFERROR(ROUND(D10*E10*F10,0),"")</f>
        <v/>
      </c>
      <c r="H10" s="6"/>
    </row>
    <row r="11" spans="1:8" ht="15.75" x14ac:dyDescent="0.25">
      <c r="A11" s="6"/>
      <c r="B11" s="5"/>
      <c r="C11" s="5"/>
      <c r="D11" s="34"/>
      <c r="E11" s="35"/>
      <c r="F11" s="35"/>
      <c r="G11" s="33" t="str">
        <f>IF(OR(LEN(D11)=0,LEN(E11)=0,LEN(F11)=0),"",D11*E11*F11)</f>
        <v/>
      </c>
      <c r="H11" s="6"/>
    </row>
    <row r="12" spans="1:8" ht="15.75" x14ac:dyDescent="0.25">
      <c r="A12" s="6"/>
      <c r="B12" s="5"/>
      <c r="C12" s="5"/>
      <c r="D12" s="3"/>
      <c r="E12" s="4"/>
      <c r="F12" s="4"/>
      <c r="G12" s="33" t="str">
        <f t="shared" ref="G12:G75" si="0">IF(OR(LEN(D12)=0,LEN(E12)=0,LEN(F12)=0),"",D12*E12*F12)</f>
        <v/>
      </c>
      <c r="H12" s="6"/>
    </row>
    <row r="13" spans="1:8" ht="15.75" x14ac:dyDescent="0.25">
      <c r="A13" s="6"/>
      <c r="B13" s="5"/>
      <c r="C13" s="5"/>
      <c r="D13" s="3"/>
      <c r="E13" s="4"/>
      <c r="F13" s="4"/>
      <c r="G13" s="33" t="str">
        <f t="shared" si="0"/>
        <v/>
      </c>
      <c r="H13" s="6"/>
    </row>
    <row r="14" spans="1:8" ht="15.75" x14ac:dyDescent="0.25">
      <c r="A14" s="6"/>
      <c r="B14" s="5"/>
      <c r="C14" s="5"/>
      <c r="D14" s="3"/>
      <c r="E14" s="4"/>
      <c r="F14" s="4"/>
      <c r="G14" s="33" t="str">
        <f t="shared" si="0"/>
        <v/>
      </c>
      <c r="H14" s="6"/>
    </row>
    <row r="15" spans="1:8" ht="15.75" x14ac:dyDescent="0.25">
      <c r="A15" s="6"/>
      <c r="B15" s="5"/>
      <c r="C15" s="5"/>
      <c r="D15" s="3"/>
      <c r="E15" s="4"/>
      <c r="F15" s="4"/>
      <c r="G15" s="33" t="str">
        <f t="shared" si="0"/>
        <v/>
      </c>
      <c r="H15" s="6"/>
    </row>
    <row r="16" spans="1:8" ht="15.75" x14ac:dyDescent="0.25">
      <c r="A16" s="6"/>
      <c r="B16" s="5"/>
      <c r="C16" s="5"/>
      <c r="D16" s="3"/>
      <c r="E16" s="4"/>
      <c r="F16" s="4"/>
      <c r="G16" s="33" t="str">
        <f t="shared" si="0"/>
        <v/>
      </c>
      <c r="H16" s="6"/>
    </row>
    <row r="17" spans="1:8" ht="15.75" x14ac:dyDescent="0.25">
      <c r="A17" s="6"/>
      <c r="B17" s="5"/>
      <c r="C17" s="5"/>
      <c r="D17" s="3"/>
      <c r="E17" s="4"/>
      <c r="F17" s="4"/>
      <c r="G17" s="33" t="str">
        <f t="shared" si="0"/>
        <v/>
      </c>
      <c r="H17" s="6"/>
    </row>
    <row r="18" spans="1:8" ht="15.75" x14ac:dyDescent="0.25">
      <c r="A18" s="6"/>
      <c r="B18" s="5"/>
      <c r="C18" s="5"/>
      <c r="D18" s="3"/>
      <c r="E18" s="4"/>
      <c r="F18" s="4"/>
      <c r="G18" s="33" t="str">
        <f t="shared" si="0"/>
        <v/>
      </c>
      <c r="H18" s="6"/>
    </row>
    <row r="19" spans="1:8" ht="15.75" x14ac:dyDescent="0.25">
      <c r="A19" s="6"/>
      <c r="B19" s="5"/>
      <c r="C19" s="5"/>
      <c r="D19" s="3"/>
      <c r="E19" s="4"/>
      <c r="F19" s="4"/>
      <c r="G19" s="33" t="str">
        <f t="shared" si="0"/>
        <v/>
      </c>
      <c r="H19" s="6"/>
    </row>
    <row r="20" spans="1:8" ht="15.75" x14ac:dyDescent="0.25">
      <c r="A20" s="6"/>
      <c r="B20" s="5"/>
      <c r="C20" s="5"/>
      <c r="D20" s="3"/>
      <c r="E20" s="4"/>
      <c r="F20" s="4"/>
      <c r="G20" s="33" t="str">
        <f t="shared" si="0"/>
        <v/>
      </c>
      <c r="H20" s="6"/>
    </row>
    <row r="21" spans="1:8" ht="15.75" x14ac:dyDescent="0.25">
      <c r="A21" s="6"/>
      <c r="B21" s="5"/>
      <c r="C21" s="5"/>
      <c r="D21" s="3"/>
      <c r="E21" s="4"/>
      <c r="F21" s="4"/>
      <c r="G21" s="33" t="str">
        <f t="shared" si="0"/>
        <v/>
      </c>
      <c r="H21" s="6"/>
    </row>
    <row r="22" spans="1:8" ht="15.75" x14ac:dyDescent="0.25">
      <c r="A22" s="6"/>
      <c r="B22" s="5"/>
      <c r="C22" s="5"/>
      <c r="D22" s="3"/>
      <c r="E22" s="4"/>
      <c r="F22" s="4"/>
      <c r="G22" s="33" t="str">
        <f t="shared" si="0"/>
        <v/>
      </c>
      <c r="H22" s="6"/>
    </row>
    <row r="23" spans="1:8" ht="15.75" x14ac:dyDescent="0.25">
      <c r="A23" s="6"/>
      <c r="B23" s="5"/>
      <c r="C23" s="5"/>
      <c r="D23" s="3"/>
      <c r="E23" s="4"/>
      <c r="F23" s="4"/>
      <c r="G23" s="33" t="str">
        <f t="shared" si="0"/>
        <v/>
      </c>
      <c r="H23" s="6"/>
    </row>
    <row r="24" spans="1:8" ht="15.75" x14ac:dyDescent="0.25">
      <c r="A24" s="6"/>
      <c r="B24" s="5"/>
      <c r="C24" s="5"/>
      <c r="D24" s="3"/>
      <c r="E24" s="4"/>
      <c r="F24" s="4"/>
      <c r="G24" s="33" t="str">
        <f t="shared" si="0"/>
        <v/>
      </c>
      <c r="H24" s="6"/>
    </row>
    <row r="25" spans="1:8" ht="15.75" x14ac:dyDescent="0.25">
      <c r="A25" s="6"/>
      <c r="B25" s="5"/>
      <c r="C25" s="5"/>
      <c r="D25" s="3"/>
      <c r="E25" s="4"/>
      <c r="F25" s="4"/>
      <c r="G25" s="33" t="str">
        <f t="shared" si="0"/>
        <v/>
      </c>
      <c r="H25" s="6"/>
    </row>
    <row r="26" spans="1:8" ht="15.75" x14ac:dyDescent="0.25">
      <c r="A26" s="6"/>
      <c r="B26" s="5"/>
      <c r="C26" s="5"/>
      <c r="D26" s="3"/>
      <c r="E26" s="4"/>
      <c r="F26" s="4"/>
      <c r="G26" s="33" t="str">
        <f t="shared" si="0"/>
        <v/>
      </c>
      <c r="H26" s="6"/>
    </row>
    <row r="27" spans="1:8" ht="15.75" x14ac:dyDescent="0.25">
      <c r="A27" s="6"/>
      <c r="B27" s="5"/>
      <c r="C27" s="5"/>
      <c r="D27" s="3"/>
      <c r="E27" s="4"/>
      <c r="F27" s="4"/>
      <c r="G27" s="33" t="str">
        <f t="shared" si="0"/>
        <v/>
      </c>
      <c r="H27" s="6"/>
    </row>
    <row r="28" spans="1:8" ht="15.75" x14ac:dyDescent="0.25">
      <c r="A28" s="6"/>
      <c r="B28" s="5"/>
      <c r="C28" s="5"/>
      <c r="D28" s="3"/>
      <c r="E28" s="4"/>
      <c r="F28" s="4"/>
      <c r="G28" s="33" t="str">
        <f t="shared" si="0"/>
        <v/>
      </c>
      <c r="H28" s="6"/>
    </row>
    <row r="29" spans="1:8" ht="15.75" x14ac:dyDescent="0.25">
      <c r="A29" s="6"/>
      <c r="B29" s="5"/>
      <c r="C29" s="5"/>
      <c r="D29" s="3"/>
      <c r="E29" s="4"/>
      <c r="F29" s="4"/>
      <c r="G29" s="33" t="str">
        <f t="shared" si="0"/>
        <v/>
      </c>
      <c r="H29" s="6"/>
    </row>
    <row r="30" spans="1:8" ht="15.75" x14ac:dyDescent="0.25">
      <c r="A30" s="6"/>
      <c r="B30" s="5"/>
      <c r="C30" s="5"/>
      <c r="D30" s="3"/>
      <c r="E30" s="4"/>
      <c r="F30" s="4"/>
      <c r="G30" s="33" t="str">
        <f t="shared" si="0"/>
        <v/>
      </c>
      <c r="H30" s="6"/>
    </row>
    <row r="31" spans="1:8" ht="15.75" x14ac:dyDescent="0.25">
      <c r="A31" s="6"/>
      <c r="B31" s="5"/>
      <c r="C31" s="5"/>
      <c r="D31" s="3"/>
      <c r="E31" s="4"/>
      <c r="F31" s="4"/>
      <c r="G31" s="33" t="str">
        <f t="shared" si="0"/>
        <v/>
      </c>
      <c r="H31" s="6"/>
    </row>
    <row r="32" spans="1:8" ht="15.75" x14ac:dyDescent="0.25">
      <c r="A32" s="6"/>
      <c r="B32" s="5"/>
      <c r="C32" s="5"/>
      <c r="D32" s="3"/>
      <c r="E32" s="4"/>
      <c r="F32" s="4"/>
      <c r="G32" s="33" t="str">
        <f t="shared" si="0"/>
        <v/>
      </c>
      <c r="H32" s="6"/>
    </row>
    <row r="33" spans="1:8" ht="15.75" x14ac:dyDescent="0.25">
      <c r="A33" s="6"/>
      <c r="B33" s="5"/>
      <c r="C33" s="5"/>
      <c r="D33" s="3"/>
      <c r="E33" s="4"/>
      <c r="F33" s="4"/>
      <c r="G33" s="33" t="str">
        <f t="shared" si="0"/>
        <v/>
      </c>
      <c r="H33" s="6"/>
    </row>
    <row r="34" spans="1:8" ht="15.75" x14ac:dyDescent="0.25">
      <c r="A34" s="6"/>
      <c r="B34" s="5"/>
      <c r="C34" s="5"/>
      <c r="D34" s="3"/>
      <c r="E34" s="4"/>
      <c r="F34" s="4"/>
      <c r="G34" s="33" t="str">
        <f t="shared" si="0"/>
        <v/>
      </c>
      <c r="H34" s="6"/>
    </row>
    <row r="35" spans="1:8" ht="15.75" x14ac:dyDescent="0.25">
      <c r="A35" s="6"/>
      <c r="B35" s="5"/>
      <c r="C35" s="5"/>
      <c r="D35" s="3"/>
      <c r="E35" s="4"/>
      <c r="F35" s="4"/>
      <c r="G35" s="33" t="str">
        <f t="shared" si="0"/>
        <v/>
      </c>
      <c r="H35" s="6"/>
    </row>
    <row r="36" spans="1:8" ht="15.75" x14ac:dyDescent="0.25">
      <c r="A36" s="6"/>
      <c r="B36" s="5"/>
      <c r="C36" s="5"/>
      <c r="D36" s="3"/>
      <c r="E36" s="4"/>
      <c r="F36" s="4"/>
      <c r="G36" s="33" t="str">
        <f t="shared" si="0"/>
        <v/>
      </c>
      <c r="H36" s="6"/>
    </row>
    <row r="37" spans="1:8" ht="15.75" x14ac:dyDescent="0.25">
      <c r="A37" s="6"/>
      <c r="B37" s="5"/>
      <c r="C37" s="5"/>
      <c r="D37" s="3"/>
      <c r="E37" s="4"/>
      <c r="F37" s="4"/>
      <c r="G37" s="33" t="str">
        <f t="shared" si="0"/>
        <v/>
      </c>
      <c r="H37" s="6"/>
    </row>
    <row r="38" spans="1:8" ht="15.75" x14ac:dyDescent="0.25">
      <c r="A38" s="6"/>
      <c r="B38" s="5"/>
      <c r="C38" s="5"/>
      <c r="D38" s="3"/>
      <c r="E38" s="4"/>
      <c r="F38" s="4"/>
      <c r="G38" s="33" t="str">
        <f t="shared" si="0"/>
        <v/>
      </c>
      <c r="H38" s="6"/>
    </row>
    <row r="39" spans="1:8" ht="15.75" x14ac:dyDescent="0.25">
      <c r="A39" s="6"/>
      <c r="B39" s="5"/>
      <c r="C39" s="5"/>
      <c r="D39" s="3"/>
      <c r="E39" s="4"/>
      <c r="F39" s="4"/>
      <c r="G39" s="33" t="str">
        <f t="shared" si="0"/>
        <v/>
      </c>
      <c r="H39" s="6"/>
    </row>
    <row r="40" spans="1:8" ht="15.75" x14ac:dyDescent="0.25">
      <c r="A40" s="6"/>
      <c r="B40" s="5"/>
      <c r="C40" s="5"/>
      <c r="D40" s="3"/>
      <c r="E40" s="4"/>
      <c r="F40" s="4"/>
      <c r="G40" s="33" t="str">
        <f t="shared" si="0"/>
        <v/>
      </c>
      <c r="H40" s="6"/>
    </row>
    <row r="41" spans="1:8" ht="15.75" x14ac:dyDescent="0.25">
      <c r="A41" s="6"/>
      <c r="B41" s="5"/>
      <c r="C41" s="5"/>
      <c r="D41" s="3"/>
      <c r="E41" s="4"/>
      <c r="F41" s="4"/>
      <c r="G41" s="33" t="str">
        <f t="shared" si="0"/>
        <v/>
      </c>
      <c r="H41" s="6"/>
    </row>
    <row r="42" spans="1:8" ht="15.75" x14ac:dyDescent="0.25">
      <c r="A42" s="6"/>
      <c r="B42" s="5"/>
      <c r="C42" s="5"/>
      <c r="D42" s="3"/>
      <c r="E42" s="4"/>
      <c r="F42" s="4"/>
      <c r="G42" s="33" t="str">
        <f t="shared" si="0"/>
        <v/>
      </c>
      <c r="H42" s="6"/>
    </row>
    <row r="43" spans="1:8" ht="15.75" x14ac:dyDescent="0.25">
      <c r="A43" s="6"/>
      <c r="B43" s="5"/>
      <c r="C43" s="5"/>
      <c r="D43" s="3"/>
      <c r="E43" s="4"/>
      <c r="F43" s="4"/>
      <c r="G43" s="33" t="str">
        <f t="shared" si="0"/>
        <v/>
      </c>
      <c r="H43" s="6"/>
    </row>
    <row r="44" spans="1:8" ht="15.75" x14ac:dyDescent="0.25">
      <c r="A44" s="6"/>
      <c r="B44" s="5"/>
      <c r="C44" s="5"/>
      <c r="D44" s="3"/>
      <c r="E44" s="4"/>
      <c r="F44" s="4"/>
      <c r="G44" s="33" t="str">
        <f t="shared" si="0"/>
        <v/>
      </c>
      <c r="H44" s="6"/>
    </row>
    <row r="45" spans="1:8" ht="15.75" x14ac:dyDescent="0.25">
      <c r="A45" s="6"/>
      <c r="B45" s="5"/>
      <c r="C45" s="5"/>
      <c r="D45" s="3"/>
      <c r="E45" s="4"/>
      <c r="F45" s="4"/>
      <c r="G45" s="33" t="str">
        <f t="shared" si="0"/>
        <v/>
      </c>
      <c r="H45" s="6"/>
    </row>
    <row r="46" spans="1:8" ht="15.75" x14ac:dyDescent="0.25">
      <c r="A46" s="6"/>
      <c r="B46" s="5"/>
      <c r="C46" s="5"/>
      <c r="D46" s="3"/>
      <c r="E46" s="4"/>
      <c r="F46" s="4"/>
      <c r="G46" s="33" t="str">
        <f t="shared" si="0"/>
        <v/>
      </c>
      <c r="H46" s="6"/>
    </row>
    <row r="47" spans="1:8" ht="15.75" x14ac:dyDescent="0.25">
      <c r="A47" s="6"/>
      <c r="B47" s="5"/>
      <c r="C47" s="5"/>
      <c r="D47" s="3"/>
      <c r="E47" s="4"/>
      <c r="F47" s="4"/>
      <c r="G47" s="33" t="str">
        <f t="shared" si="0"/>
        <v/>
      </c>
      <c r="H47" s="6"/>
    </row>
    <row r="48" spans="1:8" ht="15.75" x14ac:dyDescent="0.25">
      <c r="A48" s="6"/>
      <c r="B48" s="5"/>
      <c r="C48" s="5"/>
      <c r="D48" s="3"/>
      <c r="E48" s="4"/>
      <c r="F48" s="4"/>
      <c r="G48" s="33" t="str">
        <f t="shared" si="0"/>
        <v/>
      </c>
      <c r="H48" s="6"/>
    </row>
    <row r="49" spans="1:8" ht="15.75" x14ac:dyDescent="0.25">
      <c r="A49" s="6"/>
      <c r="B49" s="5"/>
      <c r="C49" s="5"/>
      <c r="D49" s="3"/>
      <c r="E49" s="4"/>
      <c r="F49" s="4"/>
      <c r="G49" s="33" t="str">
        <f t="shared" si="0"/>
        <v/>
      </c>
      <c r="H49" s="6"/>
    </row>
    <row r="50" spans="1:8" ht="15.75" x14ac:dyDescent="0.25">
      <c r="A50" s="6"/>
      <c r="B50" s="5"/>
      <c r="C50" s="5"/>
      <c r="D50" s="3"/>
      <c r="E50" s="4"/>
      <c r="F50" s="4"/>
      <c r="G50" s="33" t="str">
        <f t="shared" si="0"/>
        <v/>
      </c>
      <c r="H50" s="6"/>
    </row>
    <row r="51" spans="1:8" ht="15.75" x14ac:dyDescent="0.25">
      <c r="A51" s="6"/>
      <c r="B51" s="5"/>
      <c r="C51" s="5"/>
      <c r="D51" s="3"/>
      <c r="E51" s="4"/>
      <c r="F51" s="4"/>
      <c r="G51" s="33" t="str">
        <f t="shared" si="0"/>
        <v/>
      </c>
      <c r="H51" s="6"/>
    </row>
    <row r="52" spans="1:8" ht="15.75" x14ac:dyDescent="0.25">
      <c r="A52" s="6"/>
      <c r="B52" s="5"/>
      <c r="C52" s="5"/>
      <c r="D52" s="3"/>
      <c r="E52" s="4"/>
      <c r="F52" s="4"/>
      <c r="G52" s="33" t="str">
        <f t="shared" si="0"/>
        <v/>
      </c>
      <c r="H52" s="6"/>
    </row>
    <row r="53" spans="1:8" ht="15.75" x14ac:dyDescent="0.25">
      <c r="A53" s="6"/>
      <c r="B53" s="5"/>
      <c r="C53" s="5"/>
      <c r="D53" s="3"/>
      <c r="E53" s="4"/>
      <c r="F53" s="4"/>
      <c r="G53" s="33" t="str">
        <f t="shared" si="0"/>
        <v/>
      </c>
      <c r="H53" s="6"/>
    </row>
    <row r="54" spans="1:8" ht="15.75" x14ac:dyDescent="0.25">
      <c r="A54" s="6"/>
      <c r="B54" s="5"/>
      <c r="C54" s="5"/>
      <c r="D54" s="3"/>
      <c r="E54" s="4"/>
      <c r="F54" s="4"/>
      <c r="G54" s="33" t="str">
        <f t="shared" si="0"/>
        <v/>
      </c>
      <c r="H54" s="6"/>
    </row>
    <row r="55" spans="1:8" ht="15.75" x14ac:dyDescent="0.25">
      <c r="A55" s="6"/>
      <c r="B55" s="5"/>
      <c r="C55" s="5"/>
      <c r="D55" s="3"/>
      <c r="E55" s="4"/>
      <c r="F55" s="4"/>
      <c r="G55" s="33" t="str">
        <f t="shared" si="0"/>
        <v/>
      </c>
      <c r="H55" s="6"/>
    </row>
    <row r="56" spans="1:8" ht="15.75" x14ac:dyDescent="0.25">
      <c r="A56" s="6"/>
      <c r="B56" s="5"/>
      <c r="C56" s="5"/>
      <c r="D56" s="3"/>
      <c r="E56" s="4"/>
      <c r="F56" s="4"/>
      <c r="G56" s="33" t="str">
        <f t="shared" si="0"/>
        <v/>
      </c>
      <c r="H56" s="6"/>
    </row>
    <row r="57" spans="1:8" ht="15.75" x14ac:dyDescent="0.25">
      <c r="A57" s="6"/>
      <c r="B57" s="5"/>
      <c r="C57" s="5"/>
      <c r="D57" s="3"/>
      <c r="E57" s="4"/>
      <c r="F57" s="4"/>
      <c r="G57" s="33" t="str">
        <f t="shared" si="0"/>
        <v/>
      </c>
      <c r="H57" s="6"/>
    </row>
    <row r="58" spans="1:8" ht="15.75" x14ac:dyDescent="0.25">
      <c r="A58" s="6"/>
      <c r="B58" s="5"/>
      <c r="C58" s="5"/>
      <c r="D58" s="3"/>
      <c r="E58" s="4"/>
      <c r="F58" s="4"/>
      <c r="G58" s="33" t="str">
        <f t="shared" si="0"/>
        <v/>
      </c>
      <c r="H58" s="6"/>
    </row>
    <row r="59" spans="1:8" ht="15.75" x14ac:dyDescent="0.25">
      <c r="A59" s="6"/>
      <c r="B59" s="5"/>
      <c r="C59" s="5"/>
      <c r="D59" s="3"/>
      <c r="E59" s="4"/>
      <c r="F59" s="4"/>
      <c r="G59" s="33" t="str">
        <f t="shared" si="0"/>
        <v/>
      </c>
      <c r="H59" s="6"/>
    </row>
    <row r="60" spans="1:8" ht="15.75" x14ac:dyDescent="0.25">
      <c r="A60" s="6"/>
      <c r="B60" s="5"/>
      <c r="C60" s="5"/>
      <c r="D60" s="3"/>
      <c r="E60" s="4"/>
      <c r="F60" s="4"/>
      <c r="G60" s="33" t="str">
        <f t="shared" si="0"/>
        <v/>
      </c>
      <c r="H60" s="6"/>
    </row>
    <row r="61" spans="1:8" ht="15.75" x14ac:dyDescent="0.25">
      <c r="A61" s="6"/>
      <c r="B61" s="5"/>
      <c r="C61" s="5"/>
      <c r="D61" s="3"/>
      <c r="E61" s="4"/>
      <c r="F61" s="4"/>
      <c r="G61" s="33" t="str">
        <f t="shared" si="0"/>
        <v/>
      </c>
      <c r="H61" s="6"/>
    </row>
    <row r="62" spans="1:8" ht="15.75" x14ac:dyDescent="0.25">
      <c r="A62" s="6"/>
      <c r="B62" s="5"/>
      <c r="C62" s="5"/>
      <c r="D62" s="3"/>
      <c r="E62" s="4"/>
      <c r="F62" s="4"/>
      <c r="G62" s="33" t="str">
        <f t="shared" si="0"/>
        <v/>
      </c>
      <c r="H62" s="6"/>
    </row>
    <row r="63" spans="1:8" ht="15.75" x14ac:dyDescent="0.25">
      <c r="A63" s="6"/>
      <c r="B63" s="5"/>
      <c r="C63" s="5"/>
      <c r="D63" s="3"/>
      <c r="E63" s="4"/>
      <c r="F63" s="4"/>
      <c r="G63" s="33" t="str">
        <f t="shared" si="0"/>
        <v/>
      </c>
      <c r="H63" s="6"/>
    </row>
    <row r="64" spans="1:8" ht="15.75" x14ac:dyDescent="0.25">
      <c r="A64" s="6"/>
      <c r="B64" s="5"/>
      <c r="C64" s="5"/>
      <c r="D64" s="3"/>
      <c r="E64" s="4"/>
      <c r="F64" s="4"/>
      <c r="G64" s="33" t="str">
        <f t="shared" si="0"/>
        <v/>
      </c>
      <c r="H64" s="6"/>
    </row>
    <row r="65" spans="1:8" ht="15.75" x14ac:dyDescent="0.25">
      <c r="A65" s="6"/>
      <c r="B65" s="5"/>
      <c r="C65" s="5"/>
      <c r="D65" s="3"/>
      <c r="E65" s="4"/>
      <c r="F65" s="4"/>
      <c r="G65" s="33" t="str">
        <f t="shared" si="0"/>
        <v/>
      </c>
      <c r="H65" s="6"/>
    </row>
    <row r="66" spans="1:8" ht="15.75" x14ac:dyDescent="0.25">
      <c r="A66" s="6"/>
      <c r="B66" s="5"/>
      <c r="C66" s="5"/>
      <c r="D66" s="3"/>
      <c r="E66" s="4"/>
      <c r="F66" s="4"/>
      <c r="G66" s="33" t="str">
        <f t="shared" si="0"/>
        <v/>
      </c>
      <c r="H66" s="6"/>
    </row>
    <row r="67" spans="1:8" ht="15.75" x14ac:dyDescent="0.25">
      <c r="A67" s="6"/>
      <c r="B67" s="5"/>
      <c r="C67" s="5"/>
      <c r="D67" s="3"/>
      <c r="E67" s="4"/>
      <c r="F67" s="4"/>
      <c r="G67" s="33" t="str">
        <f t="shared" si="0"/>
        <v/>
      </c>
      <c r="H67" s="6"/>
    </row>
    <row r="68" spans="1:8" ht="15.75" x14ac:dyDescent="0.25">
      <c r="A68" s="6"/>
      <c r="B68" s="5"/>
      <c r="C68" s="5"/>
      <c r="D68" s="3"/>
      <c r="E68" s="4"/>
      <c r="F68" s="4"/>
      <c r="G68" s="33" t="str">
        <f t="shared" si="0"/>
        <v/>
      </c>
      <c r="H68" s="6"/>
    </row>
    <row r="69" spans="1:8" ht="15.75" x14ac:dyDescent="0.25">
      <c r="A69" s="6"/>
      <c r="B69" s="5"/>
      <c r="C69" s="5"/>
      <c r="D69" s="3"/>
      <c r="E69" s="4"/>
      <c r="F69" s="4"/>
      <c r="G69" s="33" t="str">
        <f t="shared" si="0"/>
        <v/>
      </c>
      <c r="H69" s="6"/>
    </row>
    <row r="70" spans="1:8" ht="15.75" x14ac:dyDescent="0.25">
      <c r="A70" s="6"/>
      <c r="B70" s="5"/>
      <c r="C70" s="5"/>
      <c r="D70" s="3"/>
      <c r="E70" s="4"/>
      <c r="F70" s="4"/>
      <c r="G70" s="33" t="str">
        <f t="shared" si="0"/>
        <v/>
      </c>
      <c r="H70" s="6"/>
    </row>
    <row r="71" spans="1:8" ht="15.75" x14ac:dyDescent="0.25">
      <c r="A71" s="6"/>
      <c r="B71" s="5"/>
      <c r="C71" s="5"/>
      <c r="D71" s="3"/>
      <c r="E71" s="4"/>
      <c r="F71" s="4"/>
      <c r="G71" s="33" t="str">
        <f t="shared" si="0"/>
        <v/>
      </c>
      <c r="H71" s="6"/>
    </row>
    <row r="72" spans="1:8" ht="15.75" x14ac:dyDescent="0.25">
      <c r="A72" s="6"/>
      <c r="B72" s="5"/>
      <c r="C72" s="5"/>
      <c r="D72" s="3"/>
      <c r="E72" s="4"/>
      <c r="F72" s="4"/>
      <c r="G72" s="33" t="str">
        <f t="shared" si="0"/>
        <v/>
      </c>
      <c r="H72" s="6"/>
    </row>
    <row r="73" spans="1:8" ht="15.75" x14ac:dyDescent="0.25">
      <c r="A73" s="6"/>
      <c r="B73" s="5"/>
      <c r="C73" s="5"/>
      <c r="D73" s="3"/>
      <c r="E73" s="4"/>
      <c r="F73" s="4"/>
      <c r="G73" s="33" t="str">
        <f t="shared" si="0"/>
        <v/>
      </c>
      <c r="H73" s="6"/>
    </row>
    <row r="74" spans="1:8" ht="15.75" x14ac:dyDescent="0.25">
      <c r="A74" s="6"/>
      <c r="B74" s="5"/>
      <c r="C74" s="5"/>
      <c r="D74" s="3"/>
      <c r="E74" s="4"/>
      <c r="F74" s="4"/>
      <c r="G74" s="33" t="str">
        <f t="shared" si="0"/>
        <v/>
      </c>
      <c r="H74" s="6"/>
    </row>
    <row r="75" spans="1:8" ht="15.75" x14ac:dyDescent="0.25">
      <c r="A75" s="6"/>
      <c r="B75" s="5"/>
      <c r="C75" s="5"/>
      <c r="D75" s="3"/>
      <c r="E75" s="4"/>
      <c r="F75" s="4"/>
      <c r="G75" s="33" t="str">
        <f t="shared" si="0"/>
        <v/>
      </c>
      <c r="H75" s="6"/>
    </row>
    <row r="76" spans="1:8" ht="15.75" x14ac:dyDescent="0.25">
      <c r="A76" s="6"/>
      <c r="B76" s="5"/>
      <c r="C76" s="5"/>
      <c r="D76" s="3"/>
      <c r="E76" s="4"/>
      <c r="F76" s="4"/>
      <c r="G76" s="33" t="str">
        <f t="shared" ref="G76:G106" si="1">IF(OR(LEN(D76)=0,LEN(E76)=0,LEN(F76)=0),"",D76*E76*F76)</f>
        <v/>
      </c>
      <c r="H76" s="6"/>
    </row>
    <row r="77" spans="1:8" ht="15.75" x14ac:dyDescent="0.25">
      <c r="A77" s="6"/>
      <c r="B77" s="5"/>
      <c r="C77" s="5"/>
      <c r="D77" s="3"/>
      <c r="E77" s="4"/>
      <c r="F77" s="4"/>
      <c r="G77" s="33" t="str">
        <f t="shared" si="1"/>
        <v/>
      </c>
      <c r="H77" s="6"/>
    </row>
    <row r="78" spans="1:8" ht="15.75" x14ac:dyDescent="0.25">
      <c r="A78" s="6"/>
      <c r="B78" s="5"/>
      <c r="C78" s="5"/>
      <c r="D78" s="3"/>
      <c r="E78" s="4"/>
      <c r="F78" s="4"/>
      <c r="G78" s="33" t="str">
        <f t="shared" si="1"/>
        <v/>
      </c>
      <c r="H78" s="6"/>
    </row>
    <row r="79" spans="1:8" ht="15.75" x14ac:dyDescent="0.25">
      <c r="A79" s="6"/>
      <c r="B79" s="5"/>
      <c r="C79" s="5"/>
      <c r="D79" s="3"/>
      <c r="E79" s="4"/>
      <c r="F79" s="4"/>
      <c r="G79" s="33" t="str">
        <f t="shared" si="1"/>
        <v/>
      </c>
      <c r="H79" s="6"/>
    </row>
    <row r="80" spans="1:8" ht="15.75" x14ac:dyDescent="0.25">
      <c r="A80" s="6"/>
      <c r="B80" s="5"/>
      <c r="C80" s="5"/>
      <c r="D80" s="3"/>
      <c r="E80" s="4"/>
      <c r="F80" s="4"/>
      <c r="G80" s="33" t="str">
        <f t="shared" si="1"/>
        <v/>
      </c>
      <c r="H80" s="6"/>
    </row>
    <row r="81" spans="1:8" ht="15.75" x14ac:dyDescent="0.25">
      <c r="A81" s="6"/>
      <c r="B81" s="5"/>
      <c r="C81" s="5"/>
      <c r="D81" s="3"/>
      <c r="E81" s="4"/>
      <c r="F81" s="4"/>
      <c r="G81" s="33" t="str">
        <f t="shared" si="1"/>
        <v/>
      </c>
      <c r="H81" s="6"/>
    </row>
    <row r="82" spans="1:8" ht="15.75" x14ac:dyDescent="0.25">
      <c r="A82" s="6"/>
      <c r="B82" s="5"/>
      <c r="C82" s="5"/>
      <c r="D82" s="3"/>
      <c r="E82" s="4"/>
      <c r="F82" s="4"/>
      <c r="G82" s="33" t="str">
        <f t="shared" si="1"/>
        <v/>
      </c>
      <c r="H82" s="6"/>
    </row>
    <row r="83" spans="1:8" ht="15.75" x14ac:dyDescent="0.25">
      <c r="A83" s="6"/>
      <c r="B83" s="5"/>
      <c r="C83" s="5"/>
      <c r="D83" s="3"/>
      <c r="E83" s="4"/>
      <c r="F83" s="4"/>
      <c r="G83" s="33" t="str">
        <f t="shared" si="1"/>
        <v/>
      </c>
      <c r="H83" s="6"/>
    </row>
    <row r="84" spans="1:8" ht="15.75" x14ac:dyDescent="0.25">
      <c r="A84" s="6"/>
      <c r="B84" s="5"/>
      <c r="C84" s="5"/>
      <c r="D84" s="3"/>
      <c r="E84" s="4"/>
      <c r="F84" s="4"/>
      <c r="G84" s="33" t="str">
        <f t="shared" si="1"/>
        <v/>
      </c>
      <c r="H84" s="6"/>
    </row>
    <row r="85" spans="1:8" ht="15.75" x14ac:dyDescent="0.25">
      <c r="A85" s="6"/>
      <c r="B85" s="5"/>
      <c r="C85" s="5"/>
      <c r="D85" s="3"/>
      <c r="E85" s="4"/>
      <c r="F85" s="4"/>
      <c r="G85" s="33" t="str">
        <f t="shared" si="1"/>
        <v/>
      </c>
      <c r="H85" s="6"/>
    </row>
    <row r="86" spans="1:8" ht="15.75" x14ac:dyDescent="0.25">
      <c r="A86" s="6"/>
      <c r="B86" s="5"/>
      <c r="C86" s="5"/>
      <c r="D86" s="3"/>
      <c r="E86" s="4"/>
      <c r="F86" s="4"/>
      <c r="G86" s="33" t="str">
        <f t="shared" si="1"/>
        <v/>
      </c>
      <c r="H86" s="6"/>
    </row>
    <row r="87" spans="1:8" ht="15.75" x14ac:dyDescent="0.25">
      <c r="A87" s="6"/>
      <c r="B87" s="5"/>
      <c r="C87" s="5"/>
      <c r="D87" s="3"/>
      <c r="E87" s="4"/>
      <c r="F87" s="4"/>
      <c r="G87" s="33" t="str">
        <f t="shared" si="1"/>
        <v/>
      </c>
      <c r="H87" s="6"/>
    </row>
    <row r="88" spans="1:8" ht="15.75" x14ac:dyDescent="0.25">
      <c r="A88" s="6"/>
      <c r="B88" s="5"/>
      <c r="C88" s="5"/>
      <c r="D88" s="3"/>
      <c r="E88" s="4"/>
      <c r="F88" s="4"/>
      <c r="G88" s="33" t="str">
        <f t="shared" si="1"/>
        <v/>
      </c>
      <c r="H88" s="6"/>
    </row>
    <row r="89" spans="1:8" ht="15.75" x14ac:dyDescent="0.25">
      <c r="A89" s="6"/>
      <c r="B89" s="5"/>
      <c r="C89" s="5"/>
      <c r="D89" s="3"/>
      <c r="E89" s="4"/>
      <c r="F89" s="4"/>
      <c r="G89" s="33" t="str">
        <f t="shared" si="1"/>
        <v/>
      </c>
      <c r="H89" s="6"/>
    </row>
    <row r="90" spans="1:8" ht="15.75" x14ac:dyDescent="0.25">
      <c r="A90" s="6"/>
      <c r="B90" s="5"/>
      <c r="C90" s="5"/>
      <c r="D90" s="3"/>
      <c r="E90" s="4"/>
      <c r="F90" s="4"/>
      <c r="G90" s="33" t="str">
        <f t="shared" si="1"/>
        <v/>
      </c>
      <c r="H90" s="6"/>
    </row>
    <row r="91" spans="1:8" ht="15.75" x14ac:dyDescent="0.25">
      <c r="A91" s="6"/>
      <c r="B91" s="5"/>
      <c r="C91" s="5"/>
      <c r="D91" s="3"/>
      <c r="E91" s="4"/>
      <c r="F91" s="4"/>
      <c r="G91" s="33" t="str">
        <f t="shared" si="1"/>
        <v/>
      </c>
      <c r="H91" s="6"/>
    </row>
    <row r="92" spans="1:8" ht="15.75" x14ac:dyDescent="0.25">
      <c r="A92" s="6"/>
      <c r="B92" s="5"/>
      <c r="C92" s="5"/>
      <c r="D92" s="3"/>
      <c r="E92" s="4"/>
      <c r="F92" s="4"/>
      <c r="G92" s="33" t="str">
        <f t="shared" si="1"/>
        <v/>
      </c>
      <c r="H92" s="6"/>
    </row>
    <row r="93" spans="1:8" ht="15.75" x14ac:dyDescent="0.25">
      <c r="A93" s="6"/>
      <c r="B93" s="5"/>
      <c r="C93" s="5"/>
      <c r="D93" s="3"/>
      <c r="E93" s="4"/>
      <c r="F93" s="4"/>
      <c r="G93" s="33" t="str">
        <f t="shared" si="1"/>
        <v/>
      </c>
      <c r="H93" s="6"/>
    </row>
    <row r="94" spans="1:8" ht="15.75" x14ac:dyDescent="0.25">
      <c r="A94" s="6"/>
      <c r="B94" s="5"/>
      <c r="C94" s="5"/>
      <c r="D94" s="3"/>
      <c r="E94" s="4"/>
      <c r="F94" s="4"/>
      <c r="G94" s="33" t="str">
        <f t="shared" si="1"/>
        <v/>
      </c>
      <c r="H94" s="6"/>
    </row>
    <row r="95" spans="1:8" ht="15.75" x14ac:dyDescent="0.25">
      <c r="A95" s="6"/>
      <c r="B95" s="5"/>
      <c r="C95" s="5"/>
      <c r="D95" s="3"/>
      <c r="E95" s="4"/>
      <c r="F95" s="4"/>
      <c r="G95" s="33" t="str">
        <f t="shared" si="1"/>
        <v/>
      </c>
      <c r="H95" s="6"/>
    </row>
    <row r="96" spans="1:8" ht="15.75" x14ac:dyDescent="0.25">
      <c r="A96" s="6"/>
      <c r="B96" s="5"/>
      <c r="C96" s="5"/>
      <c r="D96" s="3"/>
      <c r="E96" s="4"/>
      <c r="F96" s="4"/>
      <c r="G96" s="33" t="str">
        <f t="shared" si="1"/>
        <v/>
      </c>
      <c r="H96" s="6"/>
    </row>
    <row r="97" spans="1:8" ht="15.75" x14ac:dyDescent="0.25">
      <c r="A97" s="6"/>
      <c r="B97" s="5"/>
      <c r="C97" s="5"/>
      <c r="D97" s="3"/>
      <c r="E97" s="4"/>
      <c r="F97" s="4"/>
      <c r="G97" s="33" t="str">
        <f t="shared" si="1"/>
        <v/>
      </c>
      <c r="H97" s="6"/>
    </row>
    <row r="98" spans="1:8" ht="15.75" x14ac:dyDescent="0.25">
      <c r="A98" s="6"/>
      <c r="B98" s="5"/>
      <c r="C98" s="5"/>
      <c r="D98" s="3"/>
      <c r="E98" s="4"/>
      <c r="F98" s="4"/>
      <c r="G98" s="33" t="str">
        <f t="shared" si="1"/>
        <v/>
      </c>
      <c r="H98" s="6"/>
    </row>
    <row r="99" spans="1:8" ht="15.75" x14ac:dyDescent="0.25">
      <c r="A99" s="6"/>
      <c r="B99" s="5"/>
      <c r="C99" s="5"/>
      <c r="D99" s="3"/>
      <c r="E99" s="4"/>
      <c r="F99" s="4"/>
      <c r="G99" s="33" t="str">
        <f t="shared" si="1"/>
        <v/>
      </c>
      <c r="H99" s="6"/>
    </row>
    <row r="100" spans="1:8" ht="15.75" x14ac:dyDescent="0.25">
      <c r="A100" s="6"/>
      <c r="B100" s="5"/>
      <c r="C100" s="5"/>
      <c r="D100" s="3"/>
      <c r="E100" s="4"/>
      <c r="F100" s="4"/>
      <c r="G100" s="33" t="str">
        <f t="shared" si="1"/>
        <v/>
      </c>
      <c r="H100" s="6"/>
    </row>
    <row r="101" spans="1:8" ht="15.75" x14ac:dyDescent="0.25">
      <c r="A101" s="6"/>
      <c r="B101" s="5"/>
      <c r="C101" s="5"/>
      <c r="D101" s="3"/>
      <c r="E101" s="4"/>
      <c r="F101" s="4"/>
      <c r="G101" s="33" t="str">
        <f t="shared" si="1"/>
        <v/>
      </c>
      <c r="H101" s="6"/>
    </row>
    <row r="102" spans="1:8" ht="15.75" x14ac:dyDescent="0.25">
      <c r="A102" s="6"/>
      <c r="B102" s="5"/>
      <c r="C102" s="5"/>
      <c r="D102" s="3"/>
      <c r="E102" s="4"/>
      <c r="F102" s="4"/>
      <c r="G102" s="33" t="str">
        <f t="shared" si="1"/>
        <v/>
      </c>
      <c r="H102" s="6"/>
    </row>
    <row r="103" spans="1:8" ht="15.75" x14ac:dyDescent="0.25">
      <c r="A103" s="6"/>
      <c r="B103" s="5"/>
      <c r="C103" s="5"/>
      <c r="D103" s="3"/>
      <c r="E103" s="4"/>
      <c r="F103" s="4"/>
      <c r="G103" s="33" t="str">
        <f t="shared" si="1"/>
        <v/>
      </c>
      <c r="H103" s="6"/>
    </row>
    <row r="104" spans="1:8" ht="15.75" x14ac:dyDescent="0.25">
      <c r="A104" s="6"/>
      <c r="B104" s="5"/>
      <c r="C104" s="5"/>
      <c r="D104" s="3"/>
      <c r="E104" s="4"/>
      <c r="F104" s="4"/>
      <c r="G104" s="33" t="str">
        <f t="shared" si="1"/>
        <v/>
      </c>
      <c r="H104" s="6"/>
    </row>
    <row r="105" spans="1:8" ht="15.75" x14ac:dyDescent="0.25">
      <c r="A105" s="6"/>
      <c r="B105" s="5"/>
      <c r="C105" s="5"/>
      <c r="D105" s="3"/>
      <c r="E105" s="4"/>
      <c r="F105" s="4"/>
      <c r="G105" s="33" t="str">
        <f t="shared" si="1"/>
        <v/>
      </c>
      <c r="H105" s="6"/>
    </row>
    <row r="106" spans="1:8" ht="15.75" x14ac:dyDescent="0.25">
      <c r="A106" s="6"/>
      <c r="B106" s="5"/>
      <c r="C106" s="5"/>
      <c r="D106" s="3"/>
      <c r="E106" s="4"/>
      <c r="F106" s="4"/>
      <c r="G106" s="33" t="str">
        <f t="shared" si="1"/>
        <v/>
      </c>
      <c r="H106" s="6"/>
    </row>
    <row r="107" spans="1:8" x14ac:dyDescent="0.25">
      <c r="A107" s="6"/>
      <c r="B107" s="6"/>
      <c r="C107" s="6"/>
      <c r="D107" s="6"/>
      <c r="E107" s="6"/>
      <c r="F107" s="6"/>
      <c r="G107" s="6"/>
      <c r="H107" s="6"/>
    </row>
    <row r="108" spans="1:8" x14ac:dyDescent="0.25">
      <c r="A108" s="6"/>
      <c r="B108" s="6" t="s">
        <v>840</v>
      </c>
      <c r="C108" s="6"/>
      <c r="D108" s="6"/>
      <c r="E108" s="6"/>
      <c r="F108" s="6"/>
      <c r="G108" s="6"/>
      <c r="H108" s="6"/>
    </row>
    <row r="109" spans="1:8" x14ac:dyDescent="0.25">
      <c r="A109" s="6"/>
      <c r="B109" s="6" t="s">
        <v>841</v>
      </c>
      <c r="C109" s="6"/>
      <c r="D109" s="6"/>
      <c r="E109" s="6"/>
      <c r="F109" s="6"/>
      <c r="G109" s="6"/>
      <c r="H109" s="6"/>
    </row>
    <row r="110" spans="1:8" x14ac:dyDescent="0.25">
      <c r="A110" s="6"/>
      <c r="B110" s="6" t="s">
        <v>842</v>
      </c>
      <c r="C110" s="6"/>
      <c r="D110" s="6"/>
      <c r="E110" s="6"/>
      <c r="F110" s="6"/>
      <c r="G110" s="6"/>
      <c r="H110" s="6"/>
    </row>
    <row r="111" spans="1:8" x14ac:dyDescent="0.25">
      <c r="A111" s="6"/>
      <c r="B111" s="6" t="s">
        <v>839</v>
      </c>
      <c r="C111" s="6"/>
      <c r="D111" s="6"/>
      <c r="E111" s="6"/>
      <c r="F111" s="6"/>
      <c r="G111" s="6"/>
      <c r="H111" s="6"/>
    </row>
    <row r="112" spans="1:8" x14ac:dyDescent="0.25">
      <c r="A112" s="6"/>
      <c r="B112" s="6" t="s">
        <v>843</v>
      </c>
      <c r="C112" s="6"/>
      <c r="D112" s="6"/>
      <c r="E112" s="6"/>
      <c r="F112" s="6"/>
      <c r="G112" s="6"/>
      <c r="H112" s="6"/>
    </row>
    <row r="113" spans="1:8" x14ac:dyDescent="0.25">
      <c r="A113" s="6"/>
      <c r="B113" s="6" t="s">
        <v>844</v>
      </c>
      <c r="C113" s="6"/>
      <c r="D113" s="6"/>
      <c r="E113" s="6"/>
      <c r="F113" s="6"/>
      <c r="G113" s="6"/>
      <c r="H113" s="6"/>
    </row>
    <row r="114" spans="1:8" x14ac:dyDescent="0.25">
      <c r="A114" s="6"/>
      <c r="B114" s="6"/>
      <c r="C114" s="6"/>
      <c r="D114" s="6"/>
      <c r="E114" s="6"/>
      <c r="F114" s="6"/>
      <c r="G114" s="6"/>
      <c r="H114" s="6"/>
    </row>
  </sheetData>
  <sheetProtection sheet="1" objects="1" scenarios="1" formatCells="0" formatColumns="0" formatRows="0" sort="0" autoFilter="0"/>
  <mergeCells count="7">
    <mergeCell ref="C3:G3"/>
    <mergeCell ref="C4:G4"/>
    <mergeCell ref="B10:C10"/>
    <mergeCell ref="C6:G6"/>
    <mergeCell ref="E5:F5"/>
    <mergeCell ref="B8:G8"/>
    <mergeCell ref="B7:G7"/>
  </mergeCells>
  <conditionalFormatting sqref="D10">
    <cfRule type="expression" dxfId="0" priority="1">
      <formula>$D$10&gt;$C$5</formula>
    </cfRule>
  </conditionalFormatting>
  <dataValidations count="4">
    <dataValidation type="decimal" allowBlank="1" showInputMessage="1" showErrorMessage="1" errorTitle="Invalid Entry" error="Please enter the number of Veterans exiting from SSVF in this quarter as a number greater than or equal to 0" promptTitle="Enter Veteran Exits (Prev.+ RRH)" sqref="D11:D106">
      <formula1>0</formula1>
      <formula2>1000000</formula2>
    </dataValidation>
    <dataValidation type="decimal" allowBlank="1" showInputMessage="1" showErrorMessage="1" errorTitle="Invalid Entry" error="Please enter the proportion offered RRH as a value between 1 an 100%" promptTitle=" Proportion Offered RRH (%)" sqref="E11:E106">
      <formula1>0.01</formula1>
      <formula2>1</formula2>
    </dataValidation>
    <dataValidation type="decimal" allowBlank="1" showInputMessage="1" showErrorMessage="1" errorTitle="Invalid Entry" error="Please enter the proportion of exits to PH as a number between 1% and 100%" promptTitle="Prop of Exits from RRH to PH (%)" sqref="F11:F106">
      <formula1>0.01</formula1>
      <formula2>1</formula2>
    </dataValidation>
    <dataValidation errorTitle="Please select a valid CoC" promptTitle="Select a CoC" sqref="B3:B5 D5:E5 C4:C5 B6:C6"/>
  </dataValidations>
  <pageMargins left="0.7" right="0.7" top="0.75" bottom="0.75" header="0.3" footer="0.3"/>
  <pageSetup scale="69" fitToHeight="0" orientation="portrait" r:id="rId1"/>
  <headerFooter>
    <oddFooter>&amp;R&amp;P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errorTitle="Please enter a valid CoC Number" error="Please enter a valid CoC Number or choose from the list" promptTitle="Enter CoC Number" prompt="e.g.: AK-500">
          <x14:formula1>
            <xm:f>Config!$B$2:$B$415</xm:f>
          </x14:formula1>
          <xm:sqref>C11:C106</xm:sqref>
        </x14:dataValidation>
        <x14:dataValidation type="list" allowBlank="1" showInputMessage="1" showErrorMessage="1" errorTitle="Please choose a valid quarter" promptTitle="Choose a Quarter">
          <x14:formula1>
            <xm:f>Config!$C$2:$C$5</xm:f>
          </x14:formula1>
          <xm:sqref>B12:B106</xm:sqref>
        </x14:dataValidation>
        <x14:dataValidation type="list" allowBlank="1" showInputMessage="1" showErrorMessage="1" errorTitle="Please choose a valid quarter" error="Please choose a value from the list" promptTitle="Choose a Quarter">
          <x14:formula1>
            <xm:f>Config!$C$2:$C$5</xm:f>
          </x14:formula1>
          <xm:sqref>B11</xm:sqref>
        </x14:dataValidation>
        <x14:dataValidation type="list" showInputMessage="1" showErrorMessage="1" errorTitle="Please enter a valid grant #" promptTitle="Select a Grant #">
          <x14:formula1>
            <xm:f>Config!$D$2:$D$385</xm:f>
          </x14:formula1>
          <xm:sqref>C3:G3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5"/>
  <sheetViews>
    <sheetView workbookViewId="0">
      <selection activeCell="C3" sqref="C3:G3"/>
    </sheetView>
  </sheetViews>
  <sheetFormatPr defaultRowHeight="15" x14ac:dyDescent="0.25"/>
  <cols>
    <col min="1" max="1" width="88.140625" bestFit="1" customWidth="1"/>
  </cols>
  <sheetData>
    <row r="1" spans="1:4" x14ac:dyDescent="0.25">
      <c r="A1" t="s">
        <v>2</v>
      </c>
      <c r="B1" t="s">
        <v>425</v>
      </c>
      <c r="C1" t="s">
        <v>420</v>
      </c>
      <c r="D1" t="s">
        <v>0</v>
      </c>
    </row>
    <row r="2" spans="1:4" x14ac:dyDescent="0.25">
      <c r="C2" t="s">
        <v>421</v>
      </c>
    </row>
    <row r="3" spans="1:4" x14ac:dyDescent="0.25">
      <c r="A3" t="s">
        <v>3</v>
      </c>
      <c r="B3" t="s">
        <v>416</v>
      </c>
      <c r="C3" t="s">
        <v>422</v>
      </c>
      <c r="D3" t="s">
        <v>886</v>
      </c>
    </row>
    <row r="4" spans="1:4" x14ac:dyDescent="0.25">
      <c r="A4" t="s">
        <v>4</v>
      </c>
      <c r="B4" t="s">
        <v>426</v>
      </c>
      <c r="C4" t="s">
        <v>423</v>
      </c>
      <c r="D4" t="s">
        <v>908</v>
      </c>
    </row>
    <row r="5" spans="1:4" x14ac:dyDescent="0.25">
      <c r="A5" t="s">
        <v>5</v>
      </c>
      <c r="B5" t="s">
        <v>427</v>
      </c>
      <c r="C5" t="s">
        <v>424</v>
      </c>
      <c r="D5" t="s">
        <v>946</v>
      </c>
    </row>
    <row r="6" spans="1:4" x14ac:dyDescent="0.25">
      <c r="A6" t="s">
        <v>6</v>
      </c>
      <c r="B6" t="s">
        <v>428</v>
      </c>
      <c r="D6" t="s">
        <v>939</v>
      </c>
    </row>
    <row r="7" spans="1:4" x14ac:dyDescent="0.25">
      <c r="A7" t="s">
        <v>7</v>
      </c>
      <c r="B7" t="s">
        <v>429</v>
      </c>
      <c r="D7" t="s">
        <v>1041</v>
      </c>
    </row>
    <row r="8" spans="1:4" x14ac:dyDescent="0.25">
      <c r="A8" t="s">
        <v>8</v>
      </c>
      <c r="B8" t="s">
        <v>430</v>
      </c>
      <c r="D8" t="s">
        <v>1045</v>
      </c>
    </row>
    <row r="9" spans="1:4" x14ac:dyDescent="0.25">
      <c r="A9" t="s">
        <v>9</v>
      </c>
      <c r="B9" t="s">
        <v>431</v>
      </c>
      <c r="D9" t="s">
        <v>1025</v>
      </c>
    </row>
    <row r="10" spans="1:4" x14ac:dyDescent="0.25">
      <c r="A10" t="s">
        <v>10</v>
      </c>
      <c r="B10" t="s">
        <v>432</v>
      </c>
      <c r="D10" t="s">
        <v>1034</v>
      </c>
    </row>
    <row r="11" spans="1:4" x14ac:dyDescent="0.25">
      <c r="A11" t="s">
        <v>11</v>
      </c>
      <c r="B11" t="s">
        <v>433</v>
      </c>
      <c r="D11" t="s">
        <v>1016</v>
      </c>
    </row>
    <row r="12" spans="1:4" x14ac:dyDescent="0.25">
      <c r="A12" t="s">
        <v>12</v>
      </c>
      <c r="B12" t="s">
        <v>434</v>
      </c>
      <c r="D12" t="s">
        <v>949</v>
      </c>
    </row>
    <row r="13" spans="1:4" x14ac:dyDescent="0.25">
      <c r="A13" t="s">
        <v>13</v>
      </c>
      <c r="B13" t="s">
        <v>435</v>
      </c>
      <c r="D13" t="s">
        <v>1013</v>
      </c>
    </row>
    <row r="14" spans="1:4" x14ac:dyDescent="0.25">
      <c r="A14" t="s">
        <v>14</v>
      </c>
      <c r="B14" t="s">
        <v>436</v>
      </c>
      <c r="D14" t="s">
        <v>969</v>
      </c>
    </row>
    <row r="15" spans="1:4" x14ac:dyDescent="0.25">
      <c r="A15" t="s">
        <v>15</v>
      </c>
      <c r="B15" t="s">
        <v>437</v>
      </c>
      <c r="D15" t="s">
        <v>952</v>
      </c>
    </row>
    <row r="16" spans="1:4" x14ac:dyDescent="0.25">
      <c r="A16" t="s">
        <v>16</v>
      </c>
      <c r="B16" t="s">
        <v>438</v>
      </c>
      <c r="D16" t="s">
        <v>1048</v>
      </c>
    </row>
    <row r="17" spans="1:4" x14ac:dyDescent="0.25">
      <c r="A17" t="s">
        <v>17</v>
      </c>
      <c r="B17" t="s">
        <v>439</v>
      </c>
      <c r="D17" t="s">
        <v>1007</v>
      </c>
    </row>
    <row r="18" spans="1:4" x14ac:dyDescent="0.25">
      <c r="A18" t="s">
        <v>18</v>
      </c>
      <c r="B18" t="s">
        <v>440</v>
      </c>
      <c r="D18" t="s">
        <v>988</v>
      </c>
    </row>
    <row r="19" spans="1:4" x14ac:dyDescent="0.25">
      <c r="A19" t="s">
        <v>19</v>
      </c>
      <c r="B19" t="s">
        <v>441</v>
      </c>
      <c r="D19" t="s">
        <v>1028</v>
      </c>
    </row>
    <row r="20" spans="1:4" x14ac:dyDescent="0.25">
      <c r="A20" t="s">
        <v>20</v>
      </c>
      <c r="B20" t="s">
        <v>442</v>
      </c>
      <c r="D20" t="s">
        <v>984</v>
      </c>
    </row>
    <row r="21" spans="1:4" x14ac:dyDescent="0.25">
      <c r="A21" t="s">
        <v>21</v>
      </c>
      <c r="B21" t="s">
        <v>443</v>
      </c>
      <c r="D21" t="s">
        <v>1060</v>
      </c>
    </row>
    <row r="22" spans="1:4" x14ac:dyDescent="0.25">
      <c r="A22" t="s">
        <v>22</v>
      </c>
      <c r="B22" t="s">
        <v>444</v>
      </c>
      <c r="D22" t="s">
        <v>1118</v>
      </c>
    </row>
    <row r="23" spans="1:4" x14ac:dyDescent="0.25">
      <c r="A23" t="s">
        <v>23</v>
      </c>
      <c r="B23" t="s">
        <v>445</v>
      </c>
      <c r="D23" t="s">
        <v>1189</v>
      </c>
    </row>
    <row r="24" spans="1:4" x14ac:dyDescent="0.25">
      <c r="A24" t="s">
        <v>24</v>
      </c>
      <c r="B24" t="s">
        <v>446</v>
      </c>
      <c r="D24" t="s">
        <v>1223</v>
      </c>
    </row>
    <row r="25" spans="1:4" x14ac:dyDescent="0.25">
      <c r="A25" t="s">
        <v>25</v>
      </c>
      <c r="B25" t="s">
        <v>447</v>
      </c>
      <c r="D25" t="s">
        <v>1219</v>
      </c>
    </row>
    <row r="26" spans="1:4" x14ac:dyDescent="0.25">
      <c r="A26" t="s">
        <v>26</v>
      </c>
      <c r="B26" t="s">
        <v>448</v>
      </c>
      <c r="D26" t="s">
        <v>1230</v>
      </c>
    </row>
    <row r="27" spans="1:4" x14ac:dyDescent="0.25">
      <c r="A27" t="s">
        <v>27</v>
      </c>
      <c r="B27" t="s">
        <v>449</v>
      </c>
      <c r="D27" t="s">
        <v>1268</v>
      </c>
    </row>
    <row r="28" spans="1:4" x14ac:dyDescent="0.25">
      <c r="A28" t="s">
        <v>28</v>
      </c>
      <c r="B28" t="s">
        <v>450</v>
      </c>
      <c r="D28" t="s">
        <v>1281</v>
      </c>
    </row>
    <row r="29" spans="1:4" x14ac:dyDescent="0.25">
      <c r="A29" t="s">
        <v>29</v>
      </c>
      <c r="B29" t="s">
        <v>451</v>
      </c>
      <c r="D29" t="s">
        <v>1311</v>
      </c>
    </row>
    <row r="30" spans="1:4" x14ac:dyDescent="0.25">
      <c r="A30" t="s">
        <v>30</v>
      </c>
      <c r="B30" t="s">
        <v>452</v>
      </c>
      <c r="D30" t="s">
        <v>1342</v>
      </c>
    </row>
    <row r="31" spans="1:4" x14ac:dyDescent="0.25">
      <c r="A31" t="s">
        <v>31</v>
      </c>
      <c r="B31" t="s">
        <v>453</v>
      </c>
      <c r="D31" t="s">
        <v>1324</v>
      </c>
    </row>
    <row r="32" spans="1:4" x14ac:dyDescent="0.25">
      <c r="A32" t="s">
        <v>32</v>
      </c>
      <c r="B32" t="s">
        <v>454</v>
      </c>
      <c r="D32" t="s">
        <v>1377</v>
      </c>
    </row>
    <row r="33" spans="1:4" x14ac:dyDescent="0.25">
      <c r="A33" t="s">
        <v>33</v>
      </c>
      <c r="B33" t="s">
        <v>455</v>
      </c>
      <c r="D33" t="s">
        <v>1400</v>
      </c>
    </row>
    <row r="34" spans="1:4" x14ac:dyDescent="0.25">
      <c r="A34" t="s">
        <v>34</v>
      </c>
      <c r="B34" t="s">
        <v>456</v>
      </c>
      <c r="D34" t="s">
        <v>1425</v>
      </c>
    </row>
    <row r="35" spans="1:4" x14ac:dyDescent="0.25">
      <c r="A35" t="s">
        <v>35</v>
      </c>
      <c r="B35" t="s">
        <v>457</v>
      </c>
      <c r="D35" t="s">
        <v>1440</v>
      </c>
    </row>
    <row r="36" spans="1:4" x14ac:dyDescent="0.25">
      <c r="A36" t="s">
        <v>36</v>
      </c>
      <c r="B36" t="s">
        <v>458</v>
      </c>
      <c r="D36" t="s">
        <v>1452</v>
      </c>
    </row>
    <row r="37" spans="1:4" x14ac:dyDescent="0.25">
      <c r="A37" t="s">
        <v>37</v>
      </c>
      <c r="B37" t="s">
        <v>459</v>
      </c>
      <c r="D37" t="s">
        <v>1484</v>
      </c>
    </row>
    <row r="38" spans="1:4" x14ac:dyDescent="0.25">
      <c r="A38" t="s">
        <v>38</v>
      </c>
      <c r="B38" t="s">
        <v>460</v>
      </c>
      <c r="D38" t="s">
        <v>1505</v>
      </c>
    </row>
    <row r="39" spans="1:4" x14ac:dyDescent="0.25">
      <c r="A39" t="s">
        <v>39</v>
      </c>
      <c r="B39" t="s">
        <v>461</v>
      </c>
      <c r="D39" t="s">
        <v>1546</v>
      </c>
    </row>
    <row r="40" spans="1:4" x14ac:dyDescent="0.25">
      <c r="A40" t="s">
        <v>40</v>
      </c>
      <c r="B40" t="s">
        <v>462</v>
      </c>
      <c r="D40" t="s">
        <v>1542</v>
      </c>
    </row>
    <row r="41" spans="1:4" x14ac:dyDescent="0.25">
      <c r="A41" t="s">
        <v>41</v>
      </c>
      <c r="B41" t="s">
        <v>463</v>
      </c>
      <c r="D41" t="s">
        <v>1568</v>
      </c>
    </row>
    <row r="42" spans="1:4" x14ac:dyDescent="0.25">
      <c r="A42" t="s">
        <v>42</v>
      </c>
      <c r="B42" t="s">
        <v>464</v>
      </c>
      <c r="D42" t="s">
        <v>1573</v>
      </c>
    </row>
    <row r="43" spans="1:4" x14ac:dyDescent="0.25">
      <c r="A43" t="s">
        <v>43</v>
      </c>
      <c r="B43" t="s">
        <v>465</v>
      </c>
      <c r="D43" t="s">
        <v>1642</v>
      </c>
    </row>
    <row r="44" spans="1:4" x14ac:dyDescent="0.25">
      <c r="A44" t="s">
        <v>44</v>
      </c>
      <c r="B44" t="s">
        <v>466</v>
      </c>
      <c r="D44" t="s">
        <v>1663</v>
      </c>
    </row>
    <row r="45" spans="1:4" x14ac:dyDescent="0.25">
      <c r="A45" t="s">
        <v>45</v>
      </c>
      <c r="B45" t="s">
        <v>467</v>
      </c>
      <c r="D45" t="s">
        <v>1672</v>
      </c>
    </row>
    <row r="46" spans="1:4" x14ac:dyDescent="0.25">
      <c r="A46" t="s">
        <v>46</v>
      </c>
      <c r="B46" t="s">
        <v>468</v>
      </c>
      <c r="D46" t="s">
        <v>1679</v>
      </c>
    </row>
    <row r="47" spans="1:4" x14ac:dyDescent="0.25">
      <c r="A47" t="s">
        <v>47</v>
      </c>
      <c r="B47" t="s">
        <v>469</v>
      </c>
      <c r="D47" t="s">
        <v>1699</v>
      </c>
    </row>
    <row r="48" spans="1:4" x14ac:dyDescent="0.25">
      <c r="A48" t="s">
        <v>48</v>
      </c>
      <c r="B48" t="s">
        <v>470</v>
      </c>
      <c r="D48" t="s">
        <v>1714</v>
      </c>
    </row>
    <row r="49" spans="1:4" x14ac:dyDescent="0.25">
      <c r="A49" t="s">
        <v>49</v>
      </c>
      <c r="B49" t="s">
        <v>471</v>
      </c>
      <c r="D49" t="s">
        <v>1729</v>
      </c>
    </row>
    <row r="50" spans="1:4" x14ac:dyDescent="0.25">
      <c r="A50" t="s">
        <v>50</v>
      </c>
      <c r="B50" t="s">
        <v>472</v>
      </c>
      <c r="D50" t="s">
        <v>1757</v>
      </c>
    </row>
    <row r="51" spans="1:4" x14ac:dyDescent="0.25">
      <c r="A51" t="s">
        <v>51</v>
      </c>
      <c r="B51" t="s">
        <v>473</v>
      </c>
      <c r="D51" t="s">
        <v>1763</v>
      </c>
    </row>
    <row r="52" spans="1:4" x14ac:dyDescent="0.25">
      <c r="A52" t="s">
        <v>52</v>
      </c>
      <c r="B52" t="s">
        <v>474</v>
      </c>
      <c r="D52" t="s">
        <v>1803</v>
      </c>
    </row>
    <row r="53" spans="1:4" x14ac:dyDescent="0.25">
      <c r="A53" t="s">
        <v>53</v>
      </c>
      <c r="B53" t="s">
        <v>475</v>
      </c>
      <c r="D53" t="s">
        <v>1800</v>
      </c>
    </row>
    <row r="54" spans="1:4" x14ac:dyDescent="0.25">
      <c r="A54" t="s">
        <v>54</v>
      </c>
      <c r="B54" t="s">
        <v>476</v>
      </c>
      <c r="D54" t="s">
        <v>1775</v>
      </c>
    </row>
    <row r="55" spans="1:4" x14ac:dyDescent="0.25">
      <c r="A55" t="s">
        <v>55</v>
      </c>
      <c r="B55" t="s">
        <v>477</v>
      </c>
      <c r="D55" t="s">
        <v>1830</v>
      </c>
    </row>
    <row r="56" spans="1:4" x14ac:dyDescent="0.25">
      <c r="A56" t="s">
        <v>56</v>
      </c>
      <c r="B56" t="s">
        <v>478</v>
      </c>
      <c r="D56" t="s">
        <v>1848</v>
      </c>
    </row>
    <row r="57" spans="1:4" x14ac:dyDescent="0.25">
      <c r="A57" t="s">
        <v>57</v>
      </c>
      <c r="B57" t="s">
        <v>479</v>
      </c>
      <c r="D57" t="s">
        <v>1893</v>
      </c>
    </row>
    <row r="58" spans="1:4" x14ac:dyDescent="0.25">
      <c r="A58" t="s">
        <v>58</v>
      </c>
      <c r="B58" t="s">
        <v>480</v>
      </c>
      <c r="D58" t="s">
        <v>1908</v>
      </c>
    </row>
    <row r="59" spans="1:4" x14ac:dyDescent="0.25">
      <c r="A59" t="s">
        <v>59</v>
      </c>
      <c r="B59" t="s">
        <v>481</v>
      </c>
      <c r="D59" t="s">
        <v>1941</v>
      </c>
    </row>
    <row r="60" spans="1:4" x14ac:dyDescent="0.25">
      <c r="A60" t="s">
        <v>60</v>
      </c>
      <c r="B60" t="s">
        <v>482</v>
      </c>
      <c r="D60" t="s">
        <v>1997</v>
      </c>
    </row>
    <row r="61" spans="1:4" x14ac:dyDescent="0.25">
      <c r="A61" t="s">
        <v>61</v>
      </c>
      <c r="B61" t="s">
        <v>483</v>
      </c>
      <c r="D61" t="s">
        <v>2075</v>
      </c>
    </row>
    <row r="62" spans="1:4" x14ac:dyDescent="0.25">
      <c r="A62" t="s">
        <v>62</v>
      </c>
      <c r="B62" t="s">
        <v>484</v>
      </c>
      <c r="D62" t="s">
        <v>2055</v>
      </c>
    </row>
    <row r="63" spans="1:4" x14ac:dyDescent="0.25">
      <c r="A63" t="s">
        <v>63</v>
      </c>
      <c r="B63" t="s">
        <v>485</v>
      </c>
      <c r="D63" t="s">
        <v>2068</v>
      </c>
    </row>
    <row r="64" spans="1:4" x14ac:dyDescent="0.25">
      <c r="A64" t="s">
        <v>64</v>
      </c>
      <c r="B64" t="s">
        <v>486</v>
      </c>
      <c r="D64" t="s">
        <v>2050</v>
      </c>
    </row>
    <row r="65" spans="1:4" x14ac:dyDescent="0.25">
      <c r="A65" t="s">
        <v>65</v>
      </c>
      <c r="B65" t="s">
        <v>487</v>
      </c>
      <c r="D65" t="s">
        <v>2062</v>
      </c>
    </row>
    <row r="66" spans="1:4" x14ac:dyDescent="0.25">
      <c r="A66" t="s">
        <v>66</v>
      </c>
      <c r="B66" t="s">
        <v>488</v>
      </c>
      <c r="D66" t="s">
        <v>2084</v>
      </c>
    </row>
    <row r="67" spans="1:4" x14ac:dyDescent="0.25">
      <c r="A67" t="s">
        <v>67</v>
      </c>
      <c r="B67" t="s">
        <v>489</v>
      </c>
      <c r="D67" t="s">
        <v>2114</v>
      </c>
    </row>
    <row r="68" spans="1:4" x14ac:dyDescent="0.25">
      <c r="A68" t="s">
        <v>68</v>
      </c>
      <c r="B68" t="s">
        <v>490</v>
      </c>
      <c r="D68" t="s">
        <v>2152</v>
      </c>
    </row>
    <row r="69" spans="1:4" x14ac:dyDescent="0.25">
      <c r="A69" t="s">
        <v>69</v>
      </c>
      <c r="B69" t="s">
        <v>491</v>
      </c>
      <c r="D69" t="s">
        <v>2163</v>
      </c>
    </row>
    <row r="70" spans="1:4" x14ac:dyDescent="0.25">
      <c r="A70" t="s">
        <v>70</v>
      </c>
      <c r="B70" t="s">
        <v>492</v>
      </c>
      <c r="D70" t="s">
        <v>2197</v>
      </c>
    </row>
    <row r="71" spans="1:4" x14ac:dyDescent="0.25">
      <c r="A71" t="s">
        <v>71</v>
      </c>
      <c r="B71" t="s">
        <v>493</v>
      </c>
      <c r="D71" t="s">
        <v>2205</v>
      </c>
    </row>
    <row r="72" spans="1:4" x14ac:dyDescent="0.25">
      <c r="A72" t="s">
        <v>72</v>
      </c>
      <c r="B72" t="s">
        <v>494</v>
      </c>
      <c r="D72" t="s">
        <v>1106</v>
      </c>
    </row>
    <row r="73" spans="1:4" x14ac:dyDescent="0.25">
      <c r="A73" t="s">
        <v>73</v>
      </c>
      <c r="B73" t="s">
        <v>495</v>
      </c>
      <c r="D73" t="s">
        <v>912</v>
      </c>
    </row>
    <row r="74" spans="1:4" x14ac:dyDescent="0.25">
      <c r="A74" t="s">
        <v>74</v>
      </c>
      <c r="B74" t="s">
        <v>496</v>
      </c>
      <c r="D74" t="s">
        <v>1306</v>
      </c>
    </row>
    <row r="75" spans="1:4" x14ac:dyDescent="0.25">
      <c r="A75" t="s">
        <v>75</v>
      </c>
      <c r="B75" t="s">
        <v>497</v>
      </c>
      <c r="D75" t="s">
        <v>878</v>
      </c>
    </row>
    <row r="76" spans="1:4" x14ac:dyDescent="0.25">
      <c r="A76" t="s">
        <v>76</v>
      </c>
      <c r="B76" t="s">
        <v>498</v>
      </c>
      <c r="D76" t="s">
        <v>2034</v>
      </c>
    </row>
    <row r="77" spans="1:4" x14ac:dyDescent="0.25">
      <c r="A77" t="s">
        <v>77</v>
      </c>
      <c r="B77" t="s">
        <v>499</v>
      </c>
      <c r="D77" t="s">
        <v>918</v>
      </c>
    </row>
    <row r="78" spans="1:4" x14ac:dyDescent="0.25">
      <c r="A78" t="s">
        <v>78</v>
      </c>
      <c r="B78" t="s">
        <v>500</v>
      </c>
      <c r="D78" t="s">
        <v>942</v>
      </c>
    </row>
    <row r="79" spans="1:4" x14ac:dyDescent="0.25">
      <c r="A79" t="s">
        <v>79</v>
      </c>
      <c r="B79" t="s">
        <v>501</v>
      </c>
      <c r="D79" t="s">
        <v>1077</v>
      </c>
    </row>
    <row r="80" spans="1:4" x14ac:dyDescent="0.25">
      <c r="A80" t="s">
        <v>80</v>
      </c>
      <c r="B80" t="s">
        <v>502</v>
      </c>
      <c r="D80" t="s">
        <v>1087</v>
      </c>
    </row>
    <row r="81" spans="1:4" x14ac:dyDescent="0.25">
      <c r="A81" t="s">
        <v>81</v>
      </c>
      <c r="B81" t="s">
        <v>503</v>
      </c>
      <c r="D81" t="s">
        <v>1072</v>
      </c>
    </row>
    <row r="82" spans="1:4" x14ac:dyDescent="0.25">
      <c r="A82" t="s">
        <v>82</v>
      </c>
      <c r="B82" t="s">
        <v>504</v>
      </c>
      <c r="D82" t="s">
        <v>1122</v>
      </c>
    </row>
    <row r="83" spans="1:4" x14ac:dyDescent="0.25">
      <c r="A83" t="s">
        <v>83</v>
      </c>
      <c r="B83" t="s">
        <v>505</v>
      </c>
      <c r="D83" t="s">
        <v>1150</v>
      </c>
    </row>
    <row r="84" spans="1:4" x14ac:dyDescent="0.25">
      <c r="A84" t="s">
        <v>84</v>
      </c>
      <c r="B84" t="s">
        <v>506</v>
      </c>
      <c r="D84" t="s">
        <v>1234</v>
      </c>
    </row>
    <row r="85" spans="1:4" x14ac:dyDescent="0.25">
      <c r="A85" t="s">
        <v>85</v>
      </c>
      <c r="B85" t="s">
        <v>507</v>
      </c>
      <c r="D85" t="s">
        <v>1237</v>
      </c>
    </row>
    <row r="86" spans="1:4" x14ac:dyDescent="0.25">
      <c r="A86" t="s">
        <v>86</v>
      </c>
      <c r="B86" t="s">
        <v>508</v>
      </c>
      <c r="D86" t="s">
        <v>1173</v>
      </c>
    </row>
    <row r="87" spans="1:4" x14ac:dyDescent="0.25">
      <c r="A87" t="s">
        <v>87</v>
      </c>
      <c r="B87" t="s">
        <v>509</v>
      </c>
      <c r="D87" t="s">
        <v>1165</v>
      </c>
    </row>
    <row r="88" spans="1:4" x14ac:dyDescent="0.25">
      <c r="A88" t="s">
        <v>88</v>
      </c>
      <c r="B88" t="s">
        <v>510</v>
      </c>
      <c r="D88" t="s">
        <v>1248</v>
      </c>
    </row>
    <row r="89" spans="1:4" x14ac:dyDescent="0.25">
      <c r="A89" t="s">
        <v>89</v>
      </c>
      <c r="B89" t="s">
        <v>511</v>
      </c>
      <c r="D89" t="s">
        <v>1256</v>
      </c>
    </row>
    <row r="90" spans="1:4" x14ac:dyDescent="0.25">
      <c r="A90" t="s">
        <v>90</v>
      </c>
      <c r="B90" t="s">
        <v>512</v>
      </c>
      <c r="D90" t="s">
        <v>1301</v>
      </c>
    </row>
    <row r="91" spans="1:4" x14ac:dyDescent="0.25">
      <c r="A91" t="s">
        <v>91</v>
      </c>
      <c r="B91" t="s">
        <v>513</v>
      </c>
      <c r="D91" t="s">
        <v>1333</v>
      </c>
    </row>
    <row r="92" spans="1:4" x14ac:dyDescent="0.25">
      <c r="A92" t="s">
        <v>92</v>
      </c>
      <c r="B92" t="s">
        <v>514</v>
      </c>
      <c r="D92" t="s">
        <v>1346</v>
      </c>
    </row>
    <row r="93" spans="1:4" x14ac:dyDescent="0.25">
      <c r="A93" t="s">
        <v>93</v>
      </c>
      <c r="B93" t="s">
        <v>515</v>
      </c>
      <c r="D93" t="s">
        <v>1370</v>
      </c>
    </row>
    <row r="94" spans="1:4" x14ac:dyDescent="0.25">
      <c r="A94" t="s">
        <v>94</v>
      </c>
      <c r="B94" t="s">
        <v>516</v>
      </c>
      <c r="D94" t="s">
        <v>1488</v>
      </c>
    </row>
    <row r="95" spans="1:4" x14ac:dyDescent="0.25">
      <c r="A95" t="s">
        <v>95</v>
      </c>
      <c r="B95" t="s">
        <v>517</v>
      </c>
      <c r="D95" t="s">
        <v>1553</v>
      </c>
    </row>
    <row r="96" spans="1:4" x14ac:dyDescent="0.25">
      <c r="A96" t="s">
        <v>96</v>
      </c>
      <c r="B96" t="s">
        <v>518</v>
      </c>
      <c r="D96" t="s">
        <v>1597</v>
      </c>
    </row>
    <row r="97" spans="1:4" x14ac:dyDescent="0.25">
      <c r="A97" t="s">
        <v>97</v>
      </c>
      <c r="B97" t="s">
        <v>519</v>
      </c>
      <c r="D97" t="s">
        <v>1586</v>
      </c>
    </row>
    <row r="98" spans="1:4" x14ac:dyDescent="0.25">
      <c r="A98" t="s">
        <v>98</v>
      </c>
      <c r="B98" t="s">
        <v>520</v>
      </c>
      <c r="D98" t="s">
        <v>1590</v>
      </c>
    </row>
    <row r="99" spans="1:4" x14ac:dyDescent="0.25">
      <c r="A99" t="s">
        <v>99</v>
      </c>
      <c r="B99" t="s">
        <v>521</v>
      </c>
      <c r="D99" t="s">
        <v>1623</v>
      </c>
    </row>
    <row r="100" spans="1:4" x14ac:dyDescent="0.25">
      <c r="A100" t="s">
        <v>100</v>
      </c>
      <c r="B100" t="s">
        <v>522</v>
      </c>
      <c r="D100" t="s">
        <v>1634</v>
      </c>
    </row>
    <row r="101" spans="1:4" x14ac:dyDescent="0.25">
      <c r="A101" t="s">
        <v>101</v>
      </c>
      <c r="B101" t="s">
        <v>523</v>
      </c>
      <c r="D101" t="s">
        <v>1649</v>
      </c>
    </row>
    <row r="102" spans="1:4" x14ac:dyDescent="0.25">
      <c r="A102" t="s">
        <v>102</v>
      </c>
      <c r="B102" t="s">
        <v>524</v>
      </c>
      <c r="D102" t="s">
        <v>1694</v>
      </c>
    </row>
    <row r="103" spans="1:4" x14ac:dyDescent="0.25">
      <c r="A103" t="s">
        <v>103</v>
      </c>
      <c r="B103" t="s">
        <v>525</v>
      </c>
      <c r="D103" t="s">
        <v>1717</v>
      </c>
    </row>
    <row r="104" spans="1:4" x14ac:dyDescent="0.25">
      <c r="A104" t="s">
        <v>104</v>
      </c>
      <c r="B104" t="s">
        <v>526</v>
      </c>
      <c r="D104" t="s">
        <v>1740</v>
      </c>
    </row>
    <row r="105" spans="1:4" x14ac:dyDescent="0.25">
      <c r="A105" t="s">
        <v>105</v>
      </c>
      <c r="B105" t="s">
        <v>527</v>
      </c>
      <c r="D105" t="s">
        <v>1752</v>
      </c>
    </row>
    <row r="106" spans="1:4" x14ac:dyDescent="0.25">
      <c r="A106" t="s">
        <v>106</v>
      </c>
      <c r="B106" t="s">
        <v>528</v>
      </c>
      <c r="D106" t="s">
        <v>1743</v>
      </c>
    </row>
    <row r="107" spans="1:4" x14ac:dyDescent="0.25">
      <c r="A107" t="s">
        <v>107</v>
      </c>
      <c r="B107" t="s">
        <v>529</v>
      </c>
      <c r="D107" t="s">
        <v>1767</v>
      </c>
    </row>
    <row r="108" spans="1:4" x14ac:dyDescent="0.25">
      <c r="A108" t="s">
        <v>108</v>
      </c>
      <c r="B108" t="s">
        <v>530</v>
      </c>
      <c r="D108" t="s">
        <v>1806</v>
      </c>
    </row>
    <row r="109" spans="1:4" x14ac:dyDescent="0.25">
      <c r="A109" t="s">
        <v>109</v>
      </c>
      <c r="B109" t="s">
        <v>531</v>
      </c>
      <c r="D109" t="s">
        <v>1760</v>
      </c>
    </row>
    <row r="110" spans="1:4" x14ac:dyDescent="0.25">
      <c r="A110" t="s">
        <v>110</v>
      </c>
      <c r="B110" t="s">
        <v>532</v>
      </c>
      <c r="D110" t="s">
        <v>1822</v>
      </c>
    </row>
    <row r="111" spans="1:4" x14ac:dyDescent="0.25">
      <c r="A111" t="s">
        <v>111</v>
      </c>
      <c r="B111" t="s">
        <v>533</v>
      </c>
      <c r="D111" t="s">
        <v>1844</v>
      </c>
    </row>
    <row r="112" spans="1:4" x14ac:dyDescent="0.25">
      <c r="A112" t="s">
        <v>112</v>
      </c>
      <c r="B112" t="s">
        <v>534</v>
      </c>
      <c r="D112" t="s">
        <v>1869</v>
      </c>
    </row>
    <row r="113" spans="1:4" x14ac:dyDescent="0.25">
      <c r="A113" t="s">
        <v>113</v>
      </c>
      <c r="B113" t="s">
        <v>535</v>
      </c>
      <c r="D113" t="s">
        <v>1929</v>
      </c>
    </row>
    <row r="114" spans="1:4" x14ac:dyDescent="0.25">
      <c r="A114" t="s">
        <v>114</v>
      </c>
      <c r="B114" t="s">
        <v>536</v>
      </c>
      <c r="D114" t="s">
        <v>1923</v>
      </c>
    </row>
    <row r="115" spans="1:4" x14ac:dyDescent="0.25">
      <c r="A115" t="s">
        <v>115</v>
      </c>
      <c r="B115" t="s">
        <v>537</v>
      </c>
      <c r="D115" t="s">
        <v>1919</v>
      </c>
    </row>
    <row r="116" spans="1:4" x14ac:dyDescent="0.25">
      <c r="A116" t="s">
        <v>116</v>
      </c>
      <c r="B116" t="s">
        <v>538</v>
      </c>
      <c r="D116" t="s">
        <v>1937</v>
      </c>
    </row>
    <row r="117" spans="1:4" x14ac:dyDescent="0.25">
      <c r="A117" t="s">
        <v>117</v>
      </c>
      <c r="B117" t="s">
        <v>539</v>
      </c>
      <c r="D117" t="s">
        <v>1973</v>
      </c>
    </row>
    <row r="118" spans="1:4" x14ac:dyDescent="0.25">
      <c r="A118" t="s">
        <v>118</v>
      </c>
      <c r="B118" t="s">
        <v>540</v>
      </c>
      <c r="D118" t="s">
        <v>1969</v>
      </c>
    </row>
    <row r="119" spans="1:4" x14ac:dyDescent="0.25">
      <c r="A119" t="s">
        <v>119</v>
      </c>
      <c r="B119" t="s">
        <v>541</v>
      </c>
      <c r="D119" t="s">
        <v>1987</v>
      </c>
    </row>
    <row r="120" spans="1:4" x14ac:dyDescent="0.25">
      <c r="A120" t="s">
        <v>120</v>
      </c>
      <c r="B120" t="s">
        <v>542</v>
      </c>
      <c r="D120" t="s">
        <v>2010</v>
      </c>
    </row>
    <row r="121" spans="1:4" x14ac:dyDescent="0.25">
      <c r="A121" t="s">
        <v>121</v>
      </c>
      <c r="B121" t="s">
        <v>543</v>
      </c>
      <c r="D121" t="s">
        <v>2038</v>
      </c>
    </row>
    <row r="122" spans="1:4" x14ac:dyDescent="0.25">
      <c r="A122" t="s">
        <v>122</v>
      </c>
      <c r="B122" t="s">
        <v>544</v>
      </c>
      <c r="D122" t="s">
        <v>2100</v>
      </c>
    </row>
    <row r="123" spans="1:4" x14ac:dyDescent="0.25">
      <c r="A123" t="s">
        <v>123</v>
      </c>
      <c r="B123" t="s">
        <v>545</v>
      </c>
      <c r="D123" t="s">
        <v>2096</v>
      </c>
    </row>
    <row r="124" spans="1:4" x14ac:dyDescent="0.25">
      <c r="A124" t="s">
        <v>124</v>
      </c>
      <c r="B124" t="s">
        <v>546</v>
      </c>
      <c r="D124" t="s">
        <v>2138</v>
      </c>
    </row>
    <row r="125" spans="1:4" x14ac:dyDescent="0.25">
      <c r="A125" t="s">
        <v>125</v>
      </c>
      <c r="B125" t="s">
        <v>547</v>
      </c>
      <c r="D125" t="s">
        <v>2159</v>
      </c>
    </row>
    <row r="126" spans="1:4" x14ac:dyDescent="0.25">
      <c r="A126" t="s">
        <v>126</v>
      </c>
      <c r="B126" t="s">
        <v>548</v>
      </c>
      <c r="D126" t="s">
        <v>2155</v>
      </c>
    </row>
    <row r="127" spans="1:4" x14ac:dyDescent="0.25">
      <c r="A127" t="s">
        <v>127</v>
      </c>
      <c r="B127" t="s">
        <v>549</v>
      </c>
      <c r="D127" t="s">
        <v>2166</v>
      </c>
    </row>
    <row r="128" spans="1:4" x14ac:dyDescent="0.25">
      <c r="A128" t="s">
        <v>128</v>
      </c>
      <c r="B128" t="s">
        <v>550</v>
      </c>
      <c r="D128" t="s">
        <v>2189</v>
      </c>
    </row>
    <row r="129" spans="1:4" x14ac:dyDescent="0.25">
      <c r="A129" t="s">
        <v>129</v>
      </c>
      <c r="B129" t="s">
        <v>551</v>
      </c>
      <c r="D129" t="s">
        <v>2193</v>
      </c>
    </row>
    <row r="130" spans="1:4" x14ac:dyDescent="0.25">
      <c r="A130" t="s">
        <v>130</v>
      </c>
      <c r="B130" t="s">
        <v>552</v>
      </c>
      <c r="D130" t="s">
        <v>1111</v>
      </c>
    </row>
    <row r="131" spans="1:4" x14ac:dyDescent="0.25">
      <c r="A131" t="s">
        <v>131</v>
      </c>
      <c r="B131" t="s">
        <v>553</v>
      </c>
      <c r="D131" t="s">
        <v>1131</v>
      </c>
    </row>
    <row r="132" spans="1:4" x14ac:dyDescent="0.25">
      <c r="A132" t="s">
        <v>132</v>
      </c>
      <c r="B132" t="s">
        <v>554</v>
      </c>
      <c r="D132" t="s">
        <v>1992</v>
      </c>
    </row>
    <row r="133" spans="1:4" x14ac:dyDescent="0.25">
      <c r="A133" t="s">
        <v>133</v>
      </c>
      <c r="B133" t="s">
        <v>555</v>
      </c>
      <c r="D133" t="s">
        <v>2002</v>
      </c>
    </row>
    <row r="134" spans="1:4" x14ac:dyDescent="0.25">
      <c r="A134" t="s">
        <v>134</v>
      </c>
      <c r="B134" t="s">
        <v>556</v>
      </c>
      <c r="D134" t="s">
        <v>1413</v>
      </c>
    </row>
    <row r="135" spans="1:4" x14ac:dyDescent="0.25">
      <c r="A135" t="s">
        <v>135</v>
      </c>
      <c r="B135" t="s">
        <v>557</v>
      </c>
      <c r="D135" t="s">
        <v>2147</v>
      </c>
    </row>
    <row r="136" spans="1:4" x14ac:dyDescent="0.25">
      <c r="A136" t="s">
        <v>136</v>
      </c>
      <c r="B136" t="s">
        <v>558</v>
      </c>
      <c r="D136" t="s">
        <v>1319</v>
      </c>
    </row>
    <row r="137" spans="1:4" x14ac:dyDescent="0.25">
      <c r="A137" t="s">
        <v>137</v>
      </c>
      <c r="B137" t="s">
        <v>559</v>
      </c>
      <c r="D137" t="s">
        <v>890</v>
      </c>
    </row>
    <row r="138" spans="1:4" x14ac:dyDescent="0.25">
      <c r="A138" t="s">
        <v>138</v>
      </c>
      <c r="B138" t="s">
        <v>560</v>
      </c>
      <c r="D138" t="s">
        <v>899</v>
      </c>
    </row>
    <row r="139" spans="1:4" x14ac:dyDescent="0.25">
      <c r="A139" t="s">
        <v>139</v>
      </c>
      <c r="B139" t="s">
        <v>561</v>
      </c>
      <c r="D139" t="s">
        <v>896</v>
      </c>
    </row>
    <row r="140" spans="1:4" x14ac:dyDescent="0.25">
      <c r="A140" t="s">
        <v>140</v>
      </c>
      <c r="B140" t="s">
        <v>562</v>
      </c>
      <c r="D140" t="s">
        <v>903</v>
      </c>
    </row>
    <row r="141" spans="1:4" x14ac:dyDescent="0.25">
      <c r="A141" t="s">
        <v>141</v>
      </c>
      <c r="B141" t="s">
        <v>563</v>
      </c>
      <c r="D141" t="s">
        <v>922</v>
      </c>
    </row>
    <row r="142" spans="1:4" x14ac:dyDescent="0.25">
      <c r="A142" t="s">
        <v>142</v>
      </c>
      <c r="B142" t="s">
        <v>564</v>
      </c>
      <c r="D142" t="s">
        <v>929</v>
      </c>
    </row>
    <row r="143" spans="1:4" x14ac:dyDescent="0.25">
      <c r="A143" t="s">
        <v>143</v>
      </c>
      <c r="B143" t="s">
        <v>565</v>
      </c>
      <c r="D143" t="s">
        <v>932</v>
      </c>
    </row>
    <row r="144" spans="1:4" x14ac:dyDescent="0.25">
      <c r="A144" t="s">
        <v>144</v>
      </c>
      <c r="B144" t="s">
        <v>566</v>
      </c>
      <c r="D144" t="s">
        <v>926</v>
      </c>
    </row>
    <row r="145" spans="1:4" x14ac:dyDescent="0.25">
      <c r="A145" t="s">
        <v>145</v>
      </c>
      <c r="B145" t="s">
        <v>567</v>
      </c>
      <c r="D145" t="s">
        <v>935</v>
      </c>
    </row>
    <row r="146" spans="1:4" x14ac:dyDescent="0.25">
      <c r="A146" t="s">
        <v>146</v>
      </c>
      <c r="B146" t="s">
        <v>568</v>
      </c>
      <c r="D146" t="s">
        <v>993</v>
      </c>
    </row>
    <row r="147" spans="1:4" x14ac:dyDescent="0.25">
      <c r="A147" t="s">
        <v>147</v>
      </c>
      <c r="B147" t="s">
        <v>569</v>
      </c>
      <c r="D147" t="s">
        <v>1031</v>
      </c>
    </row>
    <row r="148" spans="1:4" x14ac:dyDescent="0.25">
      <c r="A148" t="s">
        <v>148</v>
      </c>
      <c r="B148" t="s">
        <v>570</v>
      </c>
      <c r="D148" t="s">
        <v>1069</v>
      </c>
    </row>
    <row r="149" spans="1:4" x14ac:dyDescent="0.25">
      <c r="A149" t="s">
        <v>149</v>
      </c>
      <c r="B149" t="s">
        <v>571</v>
      </c>
      <c r="D149" t="s">
        <v>973</v>
      </c>
    </row>
    <row r="150" spans="1:4" x14ac:dyDescent="0.25">
      <c r="A150" t="s">
        <v>150</v>
      </c>
      <c r="B150" t="s">
        <v>572</v>
      </c>
      <c r="D150" t="s">
        <v>964</v>
      </c>
    </row>
    <row r="151" spans="1:4" x14ac:dyDescent="0.25">
      <c r="A151" t="s">
        <v>151</v>
      </c>
      <c r="B151" t="s">
        <v>573</v>
      </c>
      <c r="D151" t="s">
        <v>1000</v>
      </c>
    </row>
    <row r="152" spans="1:4" x14ac:dyDescent="0.25">
      <c r="A152" t="s">
        <v>152</v>
      </c>
      <c r="B152" t="s">
        <v>574</v>
      </c>
      <c r="D152" t="s">
        <v>1093</v>
      </c>
    </row>
    <row r="153" spans="1:4" x14ac:dyDescent="0.25">
      <c r="A153" t="s">
        <v>153</v>
      </c>
      <c r="B153" t="s">
        <v>575</v>
      </c>
      <c r="D153" t="s">
        <v>1091</v>
      </c>
    </row>
    <row r="154" spans="1:4" x14ac:dyDescent="0.25">
      <c r="A154" t="s">
        <v>154</v>
      </c>
      <c r="B154" t="s">
        <v>576</v>
      </c>
      <c r="D154" t="s">
        <v>996</v>
      </c>
    </row>
    <row r="155" spans="1:4" x14ac:dyDescent="0.25">
      <c r="A155" t="s">
        <v>155</v>
      </c>
      <c r="B155" t="s">
        <v>577</v>
      </c>
      <c r="D155" t="s">
        <v>1052</v>
      </c>
    </row>
    <row r="156" spans="1:4" x14ac:dyDescent="0.25">
      <c r="A156" t="s">
        <v>156</v>
      </c>
      <c r="B156" t="s">
        <v>578</v>
      </c>
      <c r="D156" t="s">
        <v>980</v>
      </c>
    </row>
    <row r="157" spans="1:4" x14ac:dyDescent="0.25">
      <c r="A157" t="s">
        <v>157</v>
      </c>
      <c r="B157" t="s">
        <v>579</v>
      </c>
      <c r="D157" t="s">
        <v>1064</v>
      </c>
    </row>
    <row r="158" spans="1:4" x14ac:dyDescent="0.25">
      <c r="A158" t="s">
        <v>158</v>
      </c>
      <c r="B158" t="s">
        <v>580</v>
      </c>
      <c r="D158" t="s">
        <v>1003</v>
      </c>
    </row>
    <row r="159" spans="1:4" x14ac:dyDescent="0.25">
      <c r="A159" t="s">
        <v>159</v>
      </c>
      <c r="B159" t="s">
        <v>581</v>
      </c>
      <c r="D159" t="s">
        <v>1038</v>
      </c>
    </row>
    <row r="160" spans="1:4" x14ac:dyDescent="0.25">
      <c r="A160" t="s">
        <v>160</v>
      </c>
      <c r="B160" t="s">
        <v>582</v>
      </c>
      <c r="D160" t="s">
        <v>1126</v>
      </c>
    </row>
    <row r="161" spans="1:4" x14ac:dyDescent="0.25">
      <c r="A161" t="s">
        <v>161</v>
      </c>
      <c r="B161" t="s">
        <v>583</v>
      </c>
      <c r="D161" t="s">
        <v>1179</v>
      </c>
    </row>
    <row r="162" spans="1:4" x14ac:dyDescent="0.25">
      <c r="A162" t="s">
        <v>162</v>
      </c>
      <c r="B162" t="s">
        <v>584</v>
      </c>
      <c r="D162" t="s">
        <v>1169</v>
      </c>
    </row>
    <row r="163" spans="1:4" x14ac:dyDescent="0.25">
      <c r="A163" t="s">
        <v>163</v>
      </c>
      <c r="B163" t="s">
        <v>585</v>
      </c>
      <c r="D163" t="s">
        <v>1227</v>
      </c>
    </row>
    <row r="164" spans="1:4" x14ac:dyDescent="0.25">
      <c r="A164" t="s">
        <v>164</v>
      </c>
      <c r="B164" t="s">
        <v>586</v>
      </c>
      <c r="D164" t="s">
        <v>1154</v>
      </c>
    </row>
    <row r="165" spans="1:4" x14ac:dyDescent="0.25">
      <c r="A165" t="s">
        <v>165</v>
      </c>
      <c r="B165" t="s">
        <v>587</v>
      </c>
      <c r="D165" t="s">
        <v>1197</v>
      </c>
    </row>
    <row r="166" spans="1:4" x14ac:dyDescent="0.25">
      <c r="A166" t="s">
        <v>166</v>
      </c>
      <c r="B166" t="s">
        <v>588</v>
      </c>
      <c r="D166" t="s">
        <v>1182</v>
      </c>
    </row>
    <row r="167" spans="1:4" x14ac:dyDescent="0.25">
      <c r="A167" t="s">
        <v>167</v>
      </c>
      <c r="B167" t="s">
        <v>589</v>
      </c>
      <c r="D167" t="s">
        <v>1193</v>
      </c>
    </row>
    <row r="168" spans="1:4" x14ac:dyDescent="0.25">
      <c r="A168" t="s">
        <v>168</v>
      </c>
      <c r="B168" t="s">
        <v>590</v>
      </c>
      <c r="D168" t="s">
        <v>1201</v>
      </c>
    </row>
    <row r="169" spans="1:4" x14ac:dyDescent="0.25">
      <c r="A169" t="s">
        <v>169</v>
      </c>
      <c r="B169" t="s">
        <v>591</v>
      </c>
      <c r="D169" t="s">
        <v>1252</v>
      </c>
    </row>
    <row r="170" spans="1:4" x14ac:dyDescent="0.25">
      <c r="A170" t="s">
        <v>170</v>
      </c>
      <c r="B170" t="s">
        <v>592</v>
      </c>
      <c r="D170" t="s">
        <v>1260</v>
      </c>
    </row>
    <row r="171" spans="1:4" x14ac:dyDescent="0.25">
      <c r="A171" t="s">
        <v>171</v>
      </c>
      <c r="B171" t="s">
        <v>593</v>
      </c>
      <c r="D171" t="s">
        <v>1285</v>
      </c>
    </row>
    <row r="172" spans="1:4" x14ac:dyDescent="0.25">
      <c r="A172" t="s">
        <v>172</v>
      </c>
      <c r="B172" t="s">
        <v>594</v>
      </c>
      <c r="D172" t="s">
        <v>1294</v>
      </c>
    </row>
    <row r="173" spans="1:4" x14ac:dyDescent="0.25">
      <c r="A173" t="s">
        <v>173</v>
      </c>
      <c r="B173" t="s">
        <v>595</v>
      </c>
      <c r="D173" t="s">
        <v>1315</v>
      </c>
    </row>
    <row r="174" spans="1:4" x14ac:dyDescent="0.25">
      <c r="A174" t="s">
        <v>174</v>
      </c>
      <c r="B174" t="s">
        <v>596</v>
      </c>
      <c r="D174" t="s">
        <v>1349</v>
      </c>
    </row>
    <row r="175" spans="1:4" x14ac:dyDescent="0.25">
      <c r="A175" t="s">
        <v>175</v>
      </c>
      <c r="B175" t="s">
        <v>597</v>
      </c>
      <c r="D175" t="s">
        <v>2013</v>
      </c>
    </row>
    <row r="176" spans="1:4" x14ac:dyDescent="0.25">
      <c r="A176" t="s">
        <v>176</v>
      </c>
      <c r="B176" t="s">
        <v>598</v>
      </c>
      <c r="D176" t="s">
        <v>1365</v>
      </c>
    </row>
    <row r="177" spans="1:4" x14ac:dyDescent="0.25">
      <c r="A177" t="s">
        <v>177</v>
      </c>
      <c r="B177" t="s">
        <v>599</v>
      </c>
      <c r="D177" t="s">
        <v>1338</v>
      </c>
    </row>
    <row r="178" spans="1:4" x14ac:dyDescent="0.25">
      <c r="A178" t="s">
        <v>178</v>
      </c>
      <c r="B178" t="s">
        <v>600</v>
      </c>
      <c r="D178" t="s">
        <v>1361</v>
      </c>
    </row>
    <row r="179" spans="1:4" x14ac:dyDescent="0.25">
      <c r="A179" t="s">
        <v>179</v>
      </c>
      <c r="B179" t="s">
        <v>601</v>
      </c>
      <c r="D179" t="s">
        <v>1374</v>
      </c>
    </row>
    <row r="180" spans="1:4" x14ac:dyDescent="0.25">
      <c r="A180" t="s">
        <v>180</v>
      </c>
      <c r="B180" t="s">
        <v>602</v>
      </c>
      <c r="D180" t="s">
        <v>1391</v>
      </c>
    </row>
    <row r="181" spans="1:4" x14ac:dyDescent="0.25">
      <c r="A181" t="s">
        <v>181</v>
      </c>
      <c r="B181" t="s">
        <v>603</v>
      </c>
      <c r="D181" t="s">
        <v>1404</v>
      </c>
    </row>
    <row r="182" spans="1:4" x14ac:dyDescent="0.25">
      <c r="A182" t="s">
        <v>182</v>
      </c>
      <c r="B182" t="s">
        <v>604</v>
      </c>
      <c r="D182" t="s">
        <v>1409</v>
      </c>
    </row>
    <row r="183" spans="1:4" x14ac:dyDescent="0.25">
      <c r="A183" t="s">
        <v>183</v>
      </c>
      <c r="B183" t="s">
        <v>605</v>
      </c>
      <c r="D183" t="s">
        <v>1432</v>
      </c>
    </row>
    <row r="184" spans="1:4" x14ac:dyDescent="0.25">
      <c r="A184" t="s">
        <v>184</v>
      </c>
      <c r="B184" t="s">
        <v>606</v>
      </c>
      <c r="D184" t="s">
        <v>1443</v>
      </c>
    </row>
    <row r="185" spans="1:4" x14ac:dyDescent="0.25">
      <c r="A185" t="s">
        <v>185</v>
      </c>
      <c r="B185" t="s">
        <v>607</v>
      </c>
      <c r="D185" t="s">
        <v>1429</v>
      </c>
    </row>
    <row r="186" spans="1:4" x14ac:dyDescent="0.25">
      <c r="A186" t="s">
        <v>186</v>
      </c>
      <c r="B186" t="s">
        <v>608</v>
      </c>
      <c r="D186" t="s">
        <v>1436</v>
      </c>
    </row>
    <row r="187" spans="1:4" x14ac:dyDescent="0.25">
      <c r="A187" t="s">
        <v>187</v>
      </c>
      <c r="B187" t="s">
        <v>609</v>
      </c>
      <c r="D187" t="s">
        <v>1456</v>
      </c>
    </row>
    <row r="188" spans="1:4" x14ac:dyDescent="0.25">
      <c r="A188" t="s">
        <v>188</v>
      </c>
      <c r="B188" t="s">
        <v>610</v>
      </c>
      <c r="D188" t="s">
        <v>1460</v>
      </c>
    </row>
    <row r="189" spans="1:4" x14ac:dyDescent="0.25">
      <c r="A189" t="s">
        <v>189</v>
      </c>
      <c r="B189" t="s">
        <v>611</v>
      </c>
      <c r="D189" t="s">
        <v>1449</v>
      </c>
    </row>
    <row r="190" spans="1:4" x14ac:dyDescent="0.25">
      <c r="A190" t="s">
        <v>190</v>
      </c>
      <c r="B190" t="s">
        <v>612</v>
      </c>
      <c r="D190" t="s">
        <v>1466</v>
      </c>
    </row>
    <row r="191" spans="1:4" x14ac:dyDescent="0.25">
      <c r="A191" t="s">
        <v>191</v>
      </c>
      <c r="B191" t="s">
        <v>613</v>
      </c>
      <c r="D191" t="s">
        <v>1462</v>
      </c>
    </row>
    <row r="192" spans="1:4" x14ac:dyDescent="0.25">
      <c r="A192" t="s">
        <v>192</v>
      </c>
      <c r="B192" t="s">
        <v>614</v>
      </c>
      <c r="D192" t="s">
        <v>1480</v>
      </c>
    </row>
    <row r="193" spans="1:4" x14ac:dyDescent="0.25">
      <c r="A193" t="s">
        <v>193</v>
      </c>
      <c r="B193" t="s">
        <v>615</v>
      </c>
      <c r="D193" t="s">
        <v>1477</v>
      </c>
    </row>
    <row r="194" spans="1:4" x14ac:dyDescent="0.25">
      <c r="A194" t="s">
        <v>194</v>
      </c>
      <c r="B194" t="s">
        <v>616</v>
      </c>
      <c r="D194" t="s">
        <v>1495</v>
      </c>
    </row>
    <row r="195" spans="1:4" x14ac:dyDescent="0.25">
      <c r="A195" t="s">
        <v>195</v>
      </c>
      <c r="B195" t="s">
        <v>617</v>
      </c>
      <c r="D195" t="s">
        <v>1491</v>
      </c>
    </row>
    <row r="196" spans="1:4" x14ac:dyDescent="0.25">
      <c r="A196" t="s">
        <v>196</v>
      </c>
      <c r="B196" t="s">
        <v>618</v>
      </c>
      <c r="D196" t="s">
        <v>1513</v>
      </c>
    </row>
    <row r="197" spans="1:4" x14ac:dyDescent="0.25">
      <c r="A197" t="s">
        <v>197</v>
      </c>
      <c r="B197" t="s">
        <v>619</v>
      </c>
      <c r="D197" t="s">
        <v>1521</v>
      </c>
    </row>
    <row r="198" spans="1:4" x14ac:dyDescent="0.25">
      <c r="A198" t="s">
        <v>198</v>
      </c>
      <c r="B198" t="s">
        <v>620</v>
      </c>
      <c r="D198" t="s">
        <v>1529</v>
      </c>
    </row>
    <row r="199" spans="1:4" x14ac:dyDescent="0.25">
      <c r="A199" t="s">
        <v>199</v>
      </c>
      <c r="B199" t="s">
        <v>621</v>
      </c>
      <c r="D199" t="s">
        <v>1517</v>
      </c>
    </row>
    <row r="200" spans="1:4" x14ac:dyDescent="0.25">
      <c r="A200" t="s">
        <v>200</v>
      </c>
      <c r="B200" t="s">
        <v>622</v>
      </c>
      <c r="D200" t="s">
        <v>1510</v>
      </c>
    </row>
    <row r="201" spans="1:4" x14ac:dyDescent="0.25">
      <c r="A201" t="s">
        <v>201</v>
      </c>
      <c r="B201" t="s">
        <v>623</v>
      </c>
      <c r="D201" t="s">
        <v>1550</v>
      </c>
    </row>
    <row r="202" spans="1:4" x14ac:dyDescent="0.25">
      <c r="A202" t="s">
        <v>202</v>
      </c>
      <c r="B202" t="s">
        <v>624</v>
      </c>
      <c r="D202" t="s">
        <v>1557</v>
      </c>
    </row>
    <row r="203" spans="1:4" x14ac:dyDescent="0.25">
      <c r="A203" t="s">
        <v>203</v>
      </c>
      <c r="B203" t="s">
        <v>625</v>
      </c>
      <c r="D203" t="s">
        <v>1539</v>
      </c>
    </row>
    <row r="204" spans="1:4" x14ac:dyDescent="0.25">
      <c r="A204" t="s">
        <v>204</v>
      </c>
      <c r="B204" t="s">
        <v>626</v>
      </c>
      <c r="D204" t="s">
        <v>1525</v>
      </c>
    </row>
    <row r="205" spans="1:4" x14ac:dyDescent="0.25">
      <c r="A205" t="s">
        <v>205</v>
      </c>
      <c r="B205" t="s">
        <v>627</v>
      </c>
      <c r="D205" t="s">
        <v>1562</v>
      </c>
    </row>
    <row r="206" spans="1:4" x14ac:dyDescent="0.25">
      <c r="A206" t="s">
        <v>206</v>
      </c>
      <c r="B206" t="s">
        <v>628</v>
      </c>
      <c r="D206" t="s">
        <v>1580</v>
      </c>
    </row>
    <row r="207" spans="1:4" x14ac:dyDescent="0.25">
      <c r="A207" t="s">
        <v>207</v>
      </c>
      <c r="B207" t="s">
        <v>629</v>
      </c>
      <c r="D207" t="s">
        <v>1600</v>
      </c>
    </row>
    <row r="208" spans="1:4" x14ac:dyDescent="0.25">
      <c r="A208" t="s">
        <v>208</v>
      </c>
      <c r="B208" t="s">
        <v>630</v>
      </c>
      <c r="D208" t="s">
        <v>1603</v>
      </c>
    </row>
    <row r="209" spans="1:4" x14ac:dyDescent="0.25">
      <c r="A209" t="s">
        <v>209</v>
      </c>
      <c r="B209" t="s">
        <v>631</v>
      </c>
      <c r="D209" t="s">
        <v>1627</v>
      </c>
    </row>
    <row r="210" spans="1:4" x14ac:dyDescent="0.25">
      <c r="A210" t="s">
        <v>210</v>
      </c>
      <c r="B210" t="s">
        <v>632</v>
      </c>
      <c r="D210" t="s">
        <v>1630</v>
      </c>
    </row>
    <row r="211" spans="1:4" x14ac:dyDescent="0.25">
      <c r="A211" t="s">
        <v>211</v>
      </c>
      <c r="B211" t="s">
        <v>633</v>
      </c>
      <c r="D211" t="s">
        <v>1620</v>
      </c>
    </row>
    <row r="212" spans="1:4" x14ac:dyDescent="0.25">
      <c r="A212" t="s">
        <v>212</v>
      </c>
      <c r="B212" t="s">
        <v>634</v>
      </c>
      <c r="D212" t="s">
        <v>1615</v>
      </c>
    </row>
    <row r="213" spans="1:4" x14ac:dyDescent="0.25">
      <c r="A213" t="s">
        <v>213</v>
      </c>
      <c r="B213" t="s">
        <v>635</v>
      </c>
      <c r="D213" t="s">
        <v>1659</v>
      </c>
    </row>
    <row r="214" spans="1:4" x14ac:dyDescent="0.25">
      <c r="A214" t="s">
        <v>214</v>
      </c>
      <c r="B214" t="s">
        <v>636</v>
      </c>
      <c r="D214" t="s">
        <v>1638</v>
      </c>
    </row>
    <row r="215" spans="1:4" x14ac:dyDescent="0.25">
      <c r="A215" t="s">
        <v>215</v>
      </c>
      <c r="B215" t="s">
        <v>637</v>
      </c>
      <c r="D215" t="s">
        <v>1653</v>
      </c>
    </row>
    <row r="216" spans="1:4" x14ac:dyDescent="0.25">
      <c r="A216" t="s">
        <v>216</v>
      </c>
      <c r="B216" t="s">
        <v>638</v>
      </c>
      <c r="D216" t="s">
        <v>1682</v>
      </c>
    </row>
    <row r="217" spans="1:4" x14ac:dyDescent="0.25">
      <c r="A217" t="s">
        <v>217</v>
      </c>
      <c r="B217" t="s">
        <v>639</v>
      </c>
      <c r="D217" t="s">
        <v>1676</v>
      </c>
    </row>
    <row r="218" spans="1:4" x14ac:dyDescent="0.25">
      <c r="A218" t="s">
        <v>218</v>
      </c>
      <c r="B218" t="s">
        <v>640</v>
      </c>
      <c r="D218" t="s">
        <v>1691</v>
      </c>
    </row>
    <row r="219" spans="1:4" x14ac:dyDescent="0.25">
      <c r="A219" t="s">
        <v>219</v>
      </c>
      <c r="B219" t="s">
        <v>641</v>
      </c>
      <c r="D219" t="s">
        <v>1720</v>
      </c>
    </row>
    <row r="220" spans="1:4" x14ac:dyDescent="0.25">
      <c r="A220" t="s">
        <v>220</v>
      </c>
      <c r="B220" t="s">
        <v>642</v>
      </c>
      <c r="D220" t="s">
        <v>1707</v>
      </c>
    </row>
    <row r="221" spans="1:4" x14ac:dyDescent="0.25">
      <c r="A221" t="s">
        <v>221</v>
      </c>
      <c r="B221" t="s">
        <v>643</v>
      </c>
      <c r="D221" t="s">
        <v>1724</v>
      </c>
    </row>
    <row r="222" spans="1:4" x14ac:dyDescent="0.25">
      <c r="A222" t="s">
        <v>222</v>
      </c>
      <c r="B222" t="s">
        <v>644</v>
      </c>
      <c r="D222" t="s">
        <v>1710</v>
      </c>
    </row>
    <row r="223" spans="1:4" x14ac:dyDescent="0.25">
      <c r="A223" t="s">
        <v>223</v>
      </c>
      <c r="B223" t="s">
        <v>645</v>
      </c>
      <c r="D223" t="s">
        <v>1733</v>
      </c>
    </row>
    <row r="224" spans="1:4" x14ac:dyDescent="0.25">
      <c r="A224" t="s">
        <v>224</v>
      </c>
      <c r="B224" t="s">
        <v>646</v>
      </c>
      <c r="D224" t="s">
        <v>1736</v>
      </c>
    </row>
    <row r="225" spans="1:4" x14ac:dyDescent="0.25">
      <c r="A225" t="s">
        <v>225</v>
      </c>
      <c r="B225" t="s">
        <v>647</v>
      </c>
      <c r="D225" t="s">
        <v>1747</v>
      </c>
    </row>
    <row r="226" spans="1:4" x14ac:dyDescent="0.25">
      <c r="A226" t="s">
        <v>226</v>
      </c>
      <c r="B226" t="s">
        <v>648</v>
      </c>
      <c r="D226" t="s">
        <v>1796</v>
      </c>
    </row>
    <row r="227" spans="1:4" x14ac:dyDescent="0.25">
      <c r="A227" t="s">
        <v>227</v>
      </c>
      <c r="B227" t="s">
        <v>649</v>
      </c>
      <c r="D227" t="s">
        <v>1809</v>
      </c>
    </row>
    <row r="228" spans="1:4" x14ac:dyDescent="0.25">
      <c r="A228" t="s">
        <v>228</v>
      </c>
      <c r="B228" t="s">
        <v>650</v>
      </c>
      <c r="D228" t="s">
        <v>1770</v>
      </c>
    </row>
    <row r="229" spans="1:4" x14ac:dyDescent="0.25">
      <c r="A229" t="s">
        <v>229</v>
      </c>
      <c r="B229" t="s">
        <v>651</v>
      </c>
      <c r="D229" t="s">
        <v>1785</v>
      </c>
    </row>
    <row r="230" spans="1:4" x14ac:dyDescent="0.25">
      <c r="A230" t="s">
        <v>230</v>
      </c>
      <c r="B230" t="s">
        <v>652</v>
      </c>
      <c r="D230" t="s">
        <v>1827</v>
      </c>
    </row>
    <row r="231" spans="1:4" x14ac:dyDescent="0.25">
      <c r="A231" t="s">
        <v>231</v>
      </c>
      <c r="B231" t="s">
        <v>653</v>
      </c>
      <c r="D231" t="s">
        <v>1781</v>
      </c>
    </row>
    <row r="232" spans="1:4" x14ac:dyDescent="0.25">
      <c r="A232" t="s">
        <v>232</v>
      </c>
      <c r="B232" t="s">
        <v>654</v>
      </c>
      <c r="D232" t="s">
        <v>1824</v>
      </c>
    </row>
    <row r="233" spans="1:4" x14ac:dyDescent="0.25">
      <c r="A233" t="s">
        <v>233</v>
      </c>
      <c r="B233" t="s">
        <v>655</v>
      </c>
      <c r="D233" t="s">
        <v>1787</v>
      </c>
    </row>
    <row r="234" spans="1:4" x14ac:dyDescent="0.25">
      <c r="A234" t="s">
        <v>234</v>
      </c>
      <c r="B234" t="s">
        <v>656</v>
      </c>
      <c r="D234" t="s">
        <v>1815</v>
      </c>
    </row>
    <row r="235" spans="1:4" x14ac:dyDescent="0.25">
      <c r="A235" t="s">
        <v>235</v>
      </c>
      <c r="B235" t="s">
        <v>657</v>
      </c>
      <c r="D235" t="s">
        <v>1853</v>
      </c>
    </row>
    <row r="236" spans="1:4" x14ac:dyDescent="0.25">
      <c r="A236" t="s">
        <v>236</v>
      </c>
      <c r="B236" t="s">
        <v>658</v>
      </c>
      <c r="D236" t="s">
        <v>1872</v>
      </c>
    </row>
    <row r="237" spans="1:4" x14ac:dyDescent="0.25">
      <c r="A237" t="s">
        <v>237</v>
      </c>
      <c r="B237" t="s">
        <v>659</v>
      </c>
      <c r="D237" t="s">
        <v>1888</v>
      </c>
    </row>
    <row r="238" spans="1:4" x14ac:dyDescent="0.25">
      <c r="A238" t="s">
        <v>238</v>
      </c>
      <c r="B238" t="s">
        <v>660</v>
      </c>
      <c r="D238" t="s">
        <v>1838</v>
      </c>
    </row>
    <row r="239" spans="1:4" x14ac:dyDescent="0.25">
      <c r="A239" t="s">
        <v>239</v>
      </c>
      <c r="B239" t="s">
        <v>661</v>
      </c>
      <c r="D239" t="s">
        <v>1859</v>
      </c>
    </row>
    <row r="240" spans="1:4" x14ac:dyDescent="0.25">
      <c r="A240" t="s">
        <v>240</v>
      </c>
      <c r="B240" t="s">
        <v>662</v>
      </c>
      <c r="D240" t="s">
        <v>1875</v>
      </c>
    </row>
    <row r="241" spans="1:4" x14ac:dyDescent="0.25">
      <c r="A241" t="s">
        <v>241</v>
      </c>
      <c r="B241" t="s">
        <v>663</v>
      </c>
      <c r="D241" t="s">
        <v>1835</v>
      </c>
    </row>
    <row r="242" spans="1:4" x14ac:dyDescent="0.25">
      <c r="A242" t="s">
        <v>242</v>
      </c>
      <c r="B242" t="s">
        <v>664</v>
      </c>
      <c r="D242" t="s">
        <v>1866</v>
      </c>
    </row>
    <row r="243" spans="1:4" x14ac:dyDescent="0.25">
      <c r="A243" t="s">
        <v>243</v>
      </c>
      <c r="B243" t="s">
        <v>665</v>
      </c>
      <c r="D243" t="s">
        <v>1877</v>
      </c>
    </row>
    <row r="244" spans="1:4" x14ac:dyDescent="0.25">
      <c r="A244" t="s">
        <v>244</v>
      </c>
      <c r="B244" t="s">
        <v>666</v>
      </c>
      <c r="D244" t="s">
        <v>1857</v>
      </c>
    </row>
    <row r="245" spans="1:4" x14ac:dyDescent="0.25">
      <c r="A245" t="s">
        <v>245</v>
      </c>
      <c r="B245" t="s">
        <v>667</v>
      </c>
      <c r="D245" t="s">
        <v>1900</v>
      </c>
    </row>
    <row r="246" spans="1:4" x14ac:dyDescent="0.25">
      <c r="A246" t="s">
        <v>246</v>
      </c>
      <c r="B246" t="s">
        <v>668</v>
      </c>
      <c r="D246" t="s">
        <v>1897</v>
      </c>
    </row>
    <row r="247" spans="1:4" x14ac:dyDescent="0.25">
      <c r="A247" t="s">
        <v>247</v>
      </c>
      <c r="B247" t="s">
        <v>669</v>
      </c>
      <c r="D247" t="s">
        <v>1926</v>
      </c>
    </row>
    <row r="248" spans="1:4" x14ac:dyDescent="0.25">
      <c r="A248" t="s">
        <v>248</v>
      </c>
      <c r="B248" t="s">
        <v>670</v>
      </c>
      <c r="D248" t="s">
        <v>1951</v>
      </c>
    </row>
    <row r="249" spans="1:4" x14ac:dyDescent="0.25">
      <c r="A249" t="s">
        <v>249</v>
      </c>
      <c r="B249" t="s">
        <v>671</v>
      </c>
      <c r="D249" t="s">
        <v>1944</v>
      </c>
    </row>
    <row r="250" spans="1:4" x14ac:dyDescent="0.25">
      <c r="A250" t="s">
        <v>250</v>
      </c>
      <c r="B250" t="s">
        <v>672</v>
      </c>
      <c r="D250" t="s">
        <v>1955</v>
      </c>
    </row>
    <row r="251" spans="1:4" x14ac:dyDescent="0.25">
      <c r="A251" t="s">
        <v>251</v>
      </c>
      <c r="B251" t="s">
        <v>673</v>
      </c>
      <c r="D251" t="s">
        <v>1980</v>
      </c>
    </row>
    <row r="252" spans="1:4" x14ac:dyDescent="0.25">
      <c r="A252" t="s">
        <v>252</v>
      </c>
      <c r="B252" t="s">
        <v>674</v>
      </c>
      <c r="D252" t="s">
        <v>1947</v>
      </c>
    </row>
    <row r="253" spans="1:4" x14ac:dyDescent="0.25">
      <c r="A253" t="s">
        <v>253</v>
      </c>
      <c r="B253" t="s">
        <v>675</v>
      </c>
      <c r="D253" t="s">
        <v>1965</v>
      </c>
    </row>
    <row r="254" spans="1:4" x14ac:dyDescent="0.25">
      <c r="A254" t="s">
        <v>254</v>
      </c>
      <c r="B254" t="s">
        <v>676</v>
      </c>
      <c r="D254" t="s">
        <v>1976</v>
      </c>
    </row>
    <row r="255" spans="1:4" x14ac:dyDescent="0.25">
      <c r="A255" t="s">
        <v>255</v>
      </c>
      <c r="B255" t="s">
        <v>677</v>
      </c>
      <c r="D255" t="s">
        <v>1933</v>
      </c>
    </row>
    <row r="256" spans="1:4" x14ac:dyDescent="0.25">
      <c r="A256" t="s">
        <v>256</v>
      </c>
      <c r="B256" t="s">
        <v>678</v>
      </c>
      <c r="D256" t="s">
        <v>1962</v>
      </c>
    </row>
    <row r="257" spans="1:4" x14ac:dyDescent="0.25">
      <c r="A257" t="s">
        <v>257</v>
      </c>
      <c r="B257" t="s">
        <v>679</v>
      </c>
      <c r="D257" t="s">
        <v>2021</v>
      </c>
    </row>
    <row r="258" spans="1:4" x14ac:dyDescent="0.25">
      <c r="A258" t="s">
        <v>258</v>
      </c>
      <c r="B258" t="s">
        <v>680</v>
      </c>
      <c r="D258" t="s">
        <v>2024</v>
      </c>
    </row>
    <row r="259" spans="1:4" x14ac:dyDescent="0.25">
      <c r="A259" t="s">
        <v>259</v>
      </c>
      <c r="B259" t="s">
        <v>681</v>
      </c>
      <c r="D259" t="s">
        <v>2031</v>
      </c>
    </row>
    <row r="260" spans="1:4" x14ac:dyDescent="0.25">
      <c r="A260" t="s">
        <v>260</v>
      </c>
      <c r="B260" t="s">
        <v>682</v>
      </c>
      <c r="D260" t="s">
        <v>2028</v>
      </c>
    </row>
    <row r="261" spans="1:4" x14ac:dyDescent="0.25">
      <c r="A261" t="s">
        <v>261</v>
      </c>
      <c r="B261" t="s">
        <v>683</v>
      </c>
      <c r="D261" t="s">
        <v>2090</v>
      </c>
    </row>
    <row r="262" spans="1:4" x14ac:dyDescent="0.25">
      <c r="A262" t="s">
        <v>262</v>
      </c>
      <c r="B262" t="s">
        <v>684</v>
      </c>
      <c r="D262" t="s">
        <v>2093</v>
      </c>
    </row>
    <row r="263" spans="1:4" x14ac:dyDescent="0.25">
      <c r="A263" t="s">
        <v>263</v>
      </c>
      <c r="B263" t="s">
        <v>685</v>
      </c>
      <c r="D263" t="s">
        <v>2059</v>
      </c>
    </row>
    <row r="264" spans="1:4" x14ac:dyDescent="0.25">
      <c r="A264" t="s">
        <v>264</v>
      </c>
      <c r="B264" t="s">
        <v>686</v>
      </c>
      <c r="D264" t="s">
        <v>2046</v>
      </c>
    </row>
    <row r="265" spans="1:4" x14ac:dyDescent="0.25">
      <c r="A265" t="s">
        <v>265</v>
      </c>
      <c r="B265" t="s">
        <v>687</v>
      </c>
      <c r="D265" t="s">
        <v>2078</v>
      </c>
    </row>
    <row r="266" spans="1:4" x14ac:dyDescent="0.25">
      <c r="A266" t="s">
        <v>266</v>
      </c>
      <c r="B266" t="s">
        <v>688</v>
      </c>
      <c r="D266" t="s">
        <v>2126</v>
      </c>
    </row>
    <row r="267" spans="1:4" x14ac:dyDescent="0.25">
      <c r="A267" t="s">
        <v>267</v>
      </c>
      <c r="B267" t="s">
        <v>689</v>
      </c>
      <c r="D267" t="s">
        <v>2133</v>
      </c>
    </row>
    <row r="268" spans="1:4" x14ac:dyDescent="0.25">
      <c r="A268" t="s">
        <v>268</v>
      </c>
      <c r="B268" t="s">
        <v>690</v>
      </c>
      <c r="D268" t="s">
        <v>2130</v>
      </c>
    </row>
    <row r="269" spans="1:4" x14ac:dyDescent="0.25">
      <c r="A269" t="s">
        <v>269</v>
      </c>
      <c r="B269" t="s">
        <v>691</v>
      </c>
      <c r="D269" t="s">
        <v>2118</v>
      </c>
    </row>
    <row r="270" spans="1:4" x14ac:dyDescent="0.25">
      <c r="A270" t="s">
        <v>270</v>
      </c>
      <c r="B270" t="s">
        <v>692</v>
      </c>
      <c r="D270" t="s">
        <v>2122</v>
      </c>
    </row>
    <row r="271" spans="1:4" x14ac:dyDescent="0.25">
      <c r="A271" t="s">
        <v>271</v>
      </c>
      <c r="B271" t="s">
        <v>693</v>
      </c>
      <c r="D271" t="s">
        <v>2143</v>
      </c>
    </row>
    <row r="272" spans="1:4" x14ac:dyDescent="0.25">
      <c r="A272" t="s">
        <v>272</v>
      </c>
      <c r="B272" t="s">
        <v>694</v>
      </c>
      <c r="D272" t="s">
        <v>2180</v>
      </c>
    </row>
    <row r="273" spans="1:4" x14ac:dyDescent="0.25">
      <c r="A273" t="s">
        <v>273</v>
      </c>
      <c r="B273" t="s">
        <v>695</v>
      </c>
      <c r="D273" t="s">
        <v>2172</v>
      </c>
    </row>
    <row r="274" spans="1:4" x14ac:dyDescent="0.25">
      <c r="A274" t="s">
        <v>274</v>
      </c>
      <c r="B274" t="s">
        <v>696</v>
      </c>
      <c r="D274" t="s">
        <v>2185</v>
      </c>
    </row>
    <row r="275" spans="1:4" x14ac:dyDescent="0.25">
      <c r="A275" t="s">
        <v>275</v>
      </c>
      <c r="B275" t="s">
        <v>697</v>
      </c>
      <c r="D275" t="s">
        <v>2212</v>
      </c>
    </row>
    <row r="276" spans="1:4" x14ac:dyDescent="0.25">
      <c r="A276" t="s">
        <v>276</v>
      </c>
      <c r="B276" t="s">
        <v>698</v>
      </c>
      <c r="D276" t="s">
        <v>2209</v>
      </c>
    </row>
    <row r="277" spans="1:4" x14ac:dyDescent="0.25">
      <c r="A277" t="s">
        <v>277</v>
      </c>
      <c r="B277" t="s">
        <v>699</v>
      </c>
      <c r="D277" t="s">
        <v>2215</v>
      </c>
    </row>
    <row r="278" spans="1:4" x14ac:dyDescent="0.25">
      <c r="A278" t="s">
        <v>278</v>
      </c>
      <c r="B278" t="s">
        <v>700</v>
      </c>
      <c r="D278" t="s">
        <v>2226</v>
      </c>
    </row>
    <row r="279" spans="1:4" x14ac:dyDescent="0.25">
      <c r="A279" t="s">
        <v>279</v>
      </c>
      <c r="B279" t="s">
        <v>701</v>
      </c>
      <c r="D279" t="s">
        <v>1329</v>
      </c>
    </row>
    <row r="280" spans="1:4" x14ac:dyDescent="0.25">
      <c r="A280" t="s">
        <v>280</v>
      </c>
      <c r="B280" t="s">
        <v>702</v>
      </c>
      <c r="D280" t="s">
        <v>1353</v>
      </c>
    </row>
    <row r="281" spans="1:4" x14ac:dyDescent="0.25">
      <c r="A281" t="s">
        <v>281</v>
      </c>
      <c r="B281" t="s">
        <v>703</v>
      </c>
      <c r="D281" t="s">
        <v>1209</v>
      </c>
    </row>
    <row r="282" spans="1:4" x14ac:dyDescent="0.25">
      <c r="A282" t="s">
        <v>282</v>
      </c>
      <c r="B282" t="s">
        <v>704</v>
      </c>
      <c r="D282" t="s">
        <v>1687</v>
      </c>
    </row>
    <row r="283" spans="1:4" x14ac:dyDescent="0.25">
      <c r="A283" t="s">
        <v>283</v>
      </c>
      <c r="B283" t="s">
        <v>705</v>
      </c>
      <c r="D283" t="s">
        <v>1144</v>
      </c>
    </row>
    <row r="284" spans="1:4" x14ac:dyDescent="0.25">
      <c r="A284" t="s">
        <v>284</v>
      </c>
      <c r="B284" t="s">
        <v>706</v>
      </c>
      <c r="D284" t="s">
        <v>1135</v>
      </c>
    </row>
    <row r="285" spans="1:4" x14ac:dyDescent="0.25">
      <c r="A285" t="s">
        <v>285</v>
      </c>
      <c r="B285" t="s">
        <v>707</v>
      </c>
      <c r="D285" t="s">
        <v>2108</v>
      </c>
    </row>
    <row r="286" spans="1:4" x14ac:dyDescent="0.25">
      <c r="A286" t="s">
        <v>286</v>
      </c>
      <c r="B286" t="s">
        <v>708</v>
      </c>
      <c r="D286" t="s">
        <v>1139</v>
      </c>
    </row>
    <row r="287" spans="1:4" x14ac:dyDescent="0.25">
      <c r="A287" t="s">
        <v>287</v>
      </c>
      <c r="B287" t="s">
        <v>709</v>
      </c>
      <c r="D287" t="s">
        <v>1883</v>
      </c>
    </row>
    <row r="288" spans="1:4" x14ac:dyDescent="0.25">
      <c r="A288" t="s">
        <v>288</v>
      </c>
      <c r="B288" t="s">
        <v>710</v>
      </c>
      <c r="D288" t="s">
        <v>1499</v>
      </c>
    </row>
    <row r="289" spans="1:4" x14ac:dyDescent="0.25">
      <c r="A289" t="s">
        <v>289</v>
      </c>
      <c r="B289" t="s">
        <v>711</v>
      </c>
      <c r="D289" t="s">
        <v>1606</v>
      </c>
    </row>
    <row r="290" spans="1:4" x14ac:dyDescent="0.25">
      <c r="A290" t="s">
        <v>290</v>
      </c>
      <c r="B290" t="s">
        <v>712</v>
      </c>
      <c r="D290" t="s">
        <v>976</v>
      </c>
    </row>
    <row r="291" spans="1:4" x14ac:dyDescent="0.25">
      <c r="A291" t="s">
        <v>291</v>
      </c>
      <c r="B291" t="s">
        <v>713</v>
      </c>
      <c r="D291" t="s">
        <v>1020</v>
      </c>
    </row>
    <row r="292" spans="1:4" x14ac:dyDescent="0.25">
      <c r="A292" t="s">
        <v>292</v>
      </c>
      <c r="B292" t="s">
        <v>714</v>
      </c>
      <c r="D292" t="s">
        <v>1157</v>
      </c>
    </row>
    <row r="293" spans="1:4" x14ac:dyDescent="0.25">
      <c r="A293" t="s">
        <v>293</v>
      </c>
      <c r="B293" t="s">
        <v>715</v>
      </c>
      <c r="D293" t="s">
        <v>1204</v>
      </c>
    </row>
    <row r="294" spans="1:4" x14ac:dyDescent="0.25">
      <c r="A294" t="s">
        <v>294</v>
      </c>
      <c r="B294" t="s">
        <v>716</v>
      </c>
      <c r="D294" t="s">
        <v>1264</v>
      </c>
    </row>
    <row r="295" spans="1:4" x14ac:dyDescent="0.25">
      <c r="A295" t="s">
        <v>295</v>
      </c>
      <c r="B295" t="s">
        <v>717</v>
      </c>
      <c r="D295" t="s">
        <v>1277</v>
      </c>
    </row>
    <row r="296" spans="1:4" x14ac:dyDescent="0.25">
      <c r="A296" t="s">
        <v>296</v>
      </c>
      <c r="B296" t="s">
        <v>718</v>
      </c>
      <c r="D296" t="s">
        <v>1298</v>
      </c>
    </row>
    <row r="297" spans="1:4" x14ac:dyDescent="0.25">
      <c r="A297" t="s">
        <v>297</v>
      </c>
      <c r="B297" t="s">
        <v>719</v>
      </c>
      <c r="D297" t="s">
        <v>1381</v>
      </c>
    </row>
    <row r="298" spans="1:4" x14ac:dyDescent="0.25">
      <c r="A298" t="s">
        <v>298</v>
      </c>
      <c r="B298" t="s">
        <v>720</v>
      </c>
      <c r="D298" t="s">
        <v>1533</v>
      </c>
    </row>
    <row r="299" spans="1:4" x14ac:dyDescent="0.25">
      <c r="A299" t="s">
        <v>299</v>
      </c>
      <c r="B299" t="s">
        <v>721</v>
      </c>
      <c r="D299" t="s">
        <v>1576</v>
      </c>
    </row>
    <row r="300" spans="1:4" x14ac:dyDescent="0.25">
      <c r="A300" t="s">
        <v>300</v>
      </c>
      <c r="B300" t="s">
        <v>722</v>
      </c>
      <c r="D300" t="s">
        <v>1583</v>
      </c>
    </row>
    <row r="301" spans="1:4" x14ac:dyDescent="0.25">
      <c r="A301" t="s">
        <v>301</v>
      </c>
      <c r="B301" t="s">
        <v>723</v>
      </c>
      <c r="D301" t="s">
        <v>1612</v>
      </c>
    </row>
    <row r="302" spans="1:4" x14ac:dyDescent="0.25">
      <c r="A302" t="s">
        <v>302</v>
      </c>
      <c r="B302" t="s">
        <v>724</v>
      </c>
      <c r="D302" t="s">
        <v>1657</v>
      </c>
    </row>
    <row r="303" spans="1:4" x14ac:dyDescent="0.25">
      <c r="A303" t="s">
        <v>303</v>
      </c>
      <c r="B303" t="s">
        <v>725</v>
      </c>
      <c r="D303" t="s">
        <v>1819</v>
      </c>
    </row>
    <row r="304" spans="1:4" x14ac:dyDescent="0.25">
      <c r="A304" t="s">
        <v>304</v>
      </c>
      <c r="B304" t="s">
        <v>726</v>
      </c>
      <c r="D304" t="s">
        <v>1880</v>
      </c>
    </row>
    <row r="305" spans="1:4" x14ac:dyDescent="0.25">
      <c r="A305" t="s">
        <v>305</v>
      </c>
      <c r="B305" t="s">
        <v>727</v>
      </c>
      <c r="D305" t="s">
        <v>1958</v>
      </c>
    </row>
    <row r="306" spans="1:4" x14ac:dyDescent="0.25">
      <c r="A306" t="s">
        <v>306</v>
      </c>
      <c r="B306" t="s">
        <v>728</v>
      </c>
      <c r="D306" t="s">
        <v>871</v>
      </c>
    </row>
    <row r="307" spans="1:4" x14ac:dyDescent="0.25">
      <c r="A307" t="s">
        <v>307</v>
      </c>
      <c r="B307" t="s">
        <v>729</v>
      </c>
      <c r="D307" t="s">
        <v>2081</v>
      </c>
    </row>
    <row r="308" spans="1:4" x14ac:dyDescent="0.25">
      <c r="A308" t="s">
        <v>308</v>
      </c>
      <c r="B308" t="s">
        <v>730</v>
      </c>
      <c r="D308" t="s">
        <v>2087</v>
      </c>
    </row>
    <row r="309" spans="1:4" x14ac:dyDescent="0.25">
      <c r="A309" t="s">
        <v>309</v>
      </c>
      <c r="B309" t="s">
        <v>731</v>
      </c>
      <c r="D309" t="s">
        <v>2104</v>
      </c>
    </row>
    <row r="310" spans="1:4" x14ac:dyDescent="0.25">
      <c r="A310" t="s">
        <v>310</v>
      </c>
      <c r="B310" t="s">
        <v>732</v>
      </c>
      <c r="D310" t="s">
        <v>2135</v>
      </c>
    </row>
    <row r="311" spans="1:4" x14ac:dyDescent="0.25">
      <c r="A311" t="s">
        <v>311</v>
      </c>
      <c r="B311" t="s">
        <v>733</v>
      </c>
      <c r="D311" t="s">
        <v>2169</v>
      </c>
    </row>
    <row r="312" spans="1:4" x14ac:dyDescent="0.25">
      <c r="A312" t="s">
        <v>312</v>
      </c>
      <c r="B312" t="s">
        <v>734</v>
      </c>
      <c r="D312" t="s">
        <v>1420</v>
      </c>
    </row>
    <row r="313" spans="1:4" x14ac:dyDescent="0.25">
      <c r="A313" t="s">
        <v>313</v>
      </c>
      <c r="B313" t="s">
        <v>735</v>
      </c>
      <c r="D313" t="s">
        <v>1915</v>
      </c>
    </row>
    <row r="314" spans="1:4" x14ac:dyDescent="0.25">
      <c r="A314" t="s">
        <v>314</v>
      </c>
      <c r="B314" t="s">
        <v>736</v>
      </c>
      <c r="D314" t="s">
        <v>1385</v>
      </c>
    </row>
    <row r="315" spans="1:4" x14ac:dyDescent="0.25">
      <c r="A315" t="s">
        <v>315</v>
      </c>
      <c r="B315" t="s">
        <v>737</v>
      </c>
      <c r="D315" t="s">
        <v>2221</v>
      </c>
    </row>
    <row r="316" spans="1:4" x14ac:dyDescent="0.25">
      <c r="A316" t="s">
        <v>316</v>
      </c>
      <c r="B316" t="s">
        <v>738</v>
      </c>
      <c r="D316" t="s">
        <v>1791</v>
      </c>
    </row>
    <row r="317" spans="1:4" x14ac:dyDescent="0.25">
      <c r="A317" t="s">
        <v>317</v>
      </c>
      <c r="B317" t="s">
        <v>739</v>
      </c>
      <c r="D317" t="s">
        <v>1703</v>
      </c>
    </row>
    <row r="318" spans="1:4" x14ac:dyDescent="0.25">
      <c r="A318" t="s">
        <v>318</v>
      </c>
      <c r="B318" t="s">
        <v>740</v>
      </c>
      <c r="D318" t="s">
        <v>955</v>
      </c>
    </row>
    <row r="319" spans="1:4" x14ac:dyDescent="0.25">
      <c r="A319" t="s">
        <v>319</v>
      </c>
      <c r="B319" t="s">
        <v>741</v>
      </c>
      <c r="D319" t="s">
        <v>958</v>
      </c>
    </row>
    <row r="320" spans="1:4" x14ac:dyDescent="0.25">
      <c r="A320" t="s">
        <v>320</v>
      </c>
      <c r="B320" t="s">
        <v>742</v>
      </c>
      <c r="D320" t="s">
        <v>961</v>
      </c>
    </row>
    <row r="321" spans="1:4" x14ac:dyDescent="0.25">
      <c r="A321" t="s">
        <v>321</v>
      </c>
      <c r="B321" t="s">
        <v>743</v>
      </c>
      <c r="D321" t="s">
        <v>966</v>
      </c>
    </row>
    <row r="322" spans="1:4" x14ac:dyDescent="0.25">
      <c r="A322" t="s">
        <v>322</v>
      </c>
      <c r="B322" t="s">
        <v>744</v>
      </c>
      <c r="D322" t="s">
        <v>991</v>
      </c>
    </row>
    <row r="323" spans="1:4" x14ac:dyDescent="0.25">
      <c r="A323" t="s">
        <v>323</v>
      </c>
      <c r="B323" t="s">
        <v>745</v>
      </c>
      <c r="D323" t="s">
        <v>1010</v>
      </c>
    </row>
    <row r="324" spans="1:4" x14ac:dyDescent="0.25">
      <c r="A324" t="s">
        <v>324</v>
      </c>
      <c r="B324" t="s">
        <v>746</v>
      </c>
      <c r="D324" t="s">
        <v>1055</v>
      </c>
    </row>
    <row r="325" spans="1:4" x14ac:dyDescent="0.25">
      <c r="A325" t="s">
        <v>325</v>
      </c>
      <c r="B325" t="s">
        <v>747</v>
      </c>
      <c r="D325" t="s">
        <v>1057</v>
      </c>
    </row>
    <row r="326" spans="1:4" x14ac:dyDescent="0.25">
      <c r="A326" t="s">
        <v>326</v>
      </c>
      <c r="B326" t="s">
        <v>748</v>
      </c>
      <c r="D326" t="s">
        <v>1067</v>
      </c>
    </row>
    <row r="327" spans="1:4" x14ac:dyDescent="0.25">
      <c r="A327" t="s">
        <v>327</v>
      </c>
      <c r="B327" t="s">
        <v>749</v>
      </c>
      <c r="D327" t="s">
        <v>1074</v>
      </c>
    </row>
    <row r="328" spans="1:4" x14ac:dyDescent="0.25">
      <c r="A328" t="s">
        <v>328</v>
      </c>
      <c r="B328" t="s">
        <v>750</v>
      </c>
      <c r="D328" t="s">
        <v>1076</v>
      </c>
    </row>
    <row r="329" spans="1:4" x14ac:dyDescent="0.25">
      <c r="A329" t="s">
        <v>329</v>
      </c>
      <c r="B329" t="s">
        <v>751</v>
      </c>
      <c r="D329" t="s">
        <v>1081</v>
      </c>
    </row>
    <row r="330" spans="1:4" x14ac:dyDescent="0.25">
      <c r="A330" t="s">
        <v>330</v>
      </c>
      <c r="B330" t="s">
        <v>752</v>
      </c>
      <c r="D330" t="s">
        <v>1084</v>
      </c>
    </row>
    <row r="331" spans="1:4" x14ac:dyDescent="0.25">
      <c r="A331" t="s">
        <v>331</v>
      </c>
      <c r="B331" t="s">
        <v>753</v>
      </c>
      <c r="D331" t="s">
        <v>1095</v>
      </c>
    </row>
    <row r="332" spans="1:4" x14ac:dyDescent="0.25">
      <c r="A332" t="s">
        <v>332</v>
      </c>
      <c r="B332" t="s">
        <v>754</v>
      </c>
      <c r="D332" t="s">
        <v>1099</v>
      </c>
    </row>
    <row r="333" spans="1:4" x14ac:dyDescent="0.25">
      <c r="A333" t="s">
        <v>333</v>
      </c>
      <c r="B333" t="s">
        <v>755</v>
      </c>
      <c r="D333" t="s">
        <v>1103</v>
      </c>
    </row>
    <row r="334" spans="1:4" x14ac:dyDescent="0.25">
      <c r="A334" t="s">
        <v>334</v>
      </c>
      <c r="B334" t="s">
        <v>756</v>
      </c>
      <c r="D334" t="s">
        <v>1114</v>
      </c>
    </row>
    <row r="335" spans="1:4" x14ac:dyDescent="0.25">
      <c r="A335" t="s">
        <v>335</v>
      </c>
      <c r="B335" t="s">
        <v>757</v>
      </c>
      <c r="D335" t="s">
        <v>863</v>
      </c>
    </row>
    <row r="336" spans="1:4" x14ac:dyDescent="0.25">
      <c r="A336" t="s">
        <v>336</v>
      </c>
      <c r="B336" t="s">
        <v>758</v>
      </c>
      <c r="D336" t="s">
        <v>1161</v>
      </c>
    </row>
    <row r="337" spans="1:4" x14ac:dyDescent="0.25">
      <c r="A337" t="s">
        <v>337</v>
      </c>
      <c r="B337" t="s">
        <v>759</v>
      </c>
      <c r="D337" t="s">
        <v>1163</v>
      </c>
    </row>
    <row r="338" spans="1:4" x14ac:dyDescent="0.25">
      <c r="A338" t="s">
        <v>338</v>
      </c>
      <c r="B338" t="s">
        <v>760</v>
      </c>
      <c r="D338" t="s">
        <v>1176</v>
      </c>
    </row>
    <row r="339" spans="1:4" x14ac:dyDescent="0.25">
      <c r="A339" t="s">
        <v>339</v>
      </c>
      <c r="B339" t="s">
        <v>761</v>
      </c>
      <c r="D339" t="s">
        <v>1186</v>
      </c>
    </row>
    <row r="340" spans="1:4" x14ac:dyDescent="0.25">
      <c r="A340" t="s">
        <v>340</v>
      </c>
      <c r="B340" t="s">
        <v>762</v>
      </c>
      <c r="D340" t="s">
        <v>1206</v>
      </c>
    </row>
    <row r="341" spans="1:4" x14ac:dyDescent="0.25">
      <c r="A341" t="s">
        <v>341</v>
      </c>
      <c r="B341" t="s">
        <v>763</v>
      </c>
      <c r="D341" t="s">
        <v>1213</v>
      </c>
    </row>
    <row r="342" spans="1:4" x14ac:dyDescent="0.25">
      <c r="A342" t="s">
        <v>342</v>
      </c>
      <c r="B342" t="s">
        <v>764</v>
      </c>
      <c r="D342" t="s">
        <v>1216</v>
      </c>
    </row>
    <row r="343" spans="1:4" x14ac:dyDescent="0.25">
      <c r="A343" t="s">
        <v>343</v>
      </c>
      <c r="B343" t="s">
        <v>765</v>
      </c>
      <c r="D343" t="s">
        <v>1242</v>
      </c>
    </row>
    <row r="344" spans="1:4" x14ac:dyDescent="0.25">
      <c r="A344" t="s">
        <v>344</v>
      </c>
      <c r="B344" t="s">
        <v>766</v>
      </c>
      <c r="D344" t="s">
        <v>1245</v>
      </c>
    </row>
    <row r="345" spans="1:4" x14ac:dyDescent="0.25">
      <c r="A345" t="s">
        <v>345</v>
      </c>
      <c r="B345" t="s">
        <v>767</v>
      </c>
      <c r="D345" t="s">
        <v>1271</v>
      </c>
    </row>
    <row r="346" spans="1:4" x14ac:dyDescent="0.25">
      <c r="A346" t="s">
        <v>346</v>
      </c>
      <c r="B346" t="s">
        <v>768</v>
      </c>
      <c r="D346" t="s">
        <v>1273</v>
      </c>
    </row>
    <row r="347" spans="1:4" x14ac:dyDescent="0.25">
      <c r="A347" t="s">
        <v>347</v>
      </c>
      <c r="B347" t="s">
        <v>769</v>
      </c>
      <c r="D347" t="s">
        <v>1287</v>
      </c>
    </row>
    <row r="348" spans="1:4" x14ac:dyDescent="0.25">
      <c r="A348" t="s">
        <v>348</v>
      </c>
      <c r="B348" t="s">
        <v>770</v>
      </c>
      <c r="D348" t="s">
        <v>1289</v>
      </c>
    </row>
    <row r="349" spans="1:4" x14ac:dyDescent="0.25">
      <c r="A349" t="s">
        <v>349</v>
      </c>
      <c r="B349" t="s">
        <v>771</v>
      </c>
      <c r="D349" t="s">
        <v>1357</v>
      </c>
    </row>
    <row r="350" spans="1:4" x14ac:dyDescent="0.25">
      <c r="A350" t="s">
        <v>350</v>
      </c>
      <c r="B350" t="s">
        <v>772</v>
      </c>
      <c r="D350" t="s">
        <v>1388</v>
      </c>
    </row>
    <row r="351" spans="1:4" x14ac:dyDescent="0.25">
      <c r="A351" t="s">
        <v>351</v>
      </c>
      <c r="B351" t="s">
        <v>773</v>
      </c>
      <c r="D351" t="s">
        <v>1396</v>
      </c>
    </row>
    <row r="352" spans="1:4" x14ac:dyDescent="0.25">
      <c r="A352" t="s">
        <v>352</v>
      </c>
      <c r="B352" t="s">
        <v>774</v>
      </c>
      <c r="D352" t="s">
        <v>1398</v>
      </c>
    </row>
    <row r="353" spans="1:4" x14ac:dyDescent="0.25">
      <c r="A353" t="s">
        <v>353</v>
      </c>
      <c r="B353" t="s">
        <v>775</v>
      </c>
      <c r="D353" t="s">
        <v>1417</v>
      </c>
    </row>
    <row r="354" spans="1:4" x14ac:dyDescent="0.25">
      <c r="A354" t="s">
        <v>354</v>
      </c>
      <c r="B354" t="s">
        <v>776</v>
      </c>
      <c r="D354" t="s">
        <v>1447</v>
      </c>
    </row>
    <row r="355" spans="1:4" x14ac:dyDescent="0.25">
      <c r="A355" t="s">
        <v>355</v>
      </c>
      <c r="B355" t="s">
        <v>777</v>
      </c>
      <c r="D355" t="s">
        <v>1470</v>
      </c>
    </row>
    <row r="356" spans="1:4" x14ac:dyDescent="0.25">
      <c r="A356" t="s">
        <v>356</v>
      </c>
      <c r="B356" t="s">
        <v>778</v>
      </c>
      <c r="D356" t="s">
        <v>1473</v>
      </c>
    </row>
    <row r="357" spans="1:4" x14ac:dyDescent="0.25">
      <c r="A357" t="s">
        <v>357</v>
      </c>
      <c r="B357" t="s">
        <v>779</v>
      </c>
      <c r="D357" t="s">
        <v>1536</v>
      </c>
    </row>
    <row r="358" spans="1:4" x14ac:dyDescent="0.25">
      <c r="A358" t="s">
        <v>358</v>
      </c>
      <c r="B358" t="s">
        <v>780</v>
      </c>
      <c r="D358" t="s">
        <v>1565</v>
      </c>
    </row>
    <row r="359" spans="1:4" x14ac:dyDescent="0.25">
      <c r="A359" t="s">
        <v>359</v>
      </c>
      <c r="B359" t="s">
        <v>781</v>
      </c>
      <c r="D359" t="s">
        <v>1593</v>
      </c>
    </row>
    <row r="360" spans="1:4" x14ac:dyDescent="0.25">
      <c r="A360" t="s">
        <v>360</v>
      </c>
      <c r="B360" t="s">
        <v>782</v>
      </c>
      <c r="D360" t="s">
        <v>1595</v>
      </c>
    </row>
    <row r="361" spans="1:4" x14ac:dyDescent="0.25">
      <c r="A361" t="s">
        <v>361</v>
      </c>
      <c r="B361" t="s">
        <v>783</v>
      </c>
      <c r="D361" t="s">
        <v>1646</v>
      </c>
    </row>
    <row r="362" spans="1:4" x14ac:dyDescent="0.25">
      <c r="A362" t="s">
        <v>362</v>
      </c>
      <c r="B362" t="s">
        <v>784</v>
      </c>
      <c r="D362" t="s">
        <v>1666</v>
      </c>
    </row>
    <row r="363" spans="1:4" x14ac:dyDescent="0.25">
      <c r="A363" t="s">
        <v>363</v>
      </c>
      <c r="B363" t="s">
        <v>785</v>
      </c>
      <c r="D363" t="s">
        <v>1668</v>
      </c>
    </row>
    <row r="364" spans="1:4" x14ac:dyDescent="0.25">
      <c r="A364" t="s">
        <v>364</v>
      </c>
      <c r="B364" t="s">
        <v>786</v>
      </c>
      <c r="D364" t="s">
        <v>1750</v>
      </c>
    </row>
    <row r="365" spans="1:4" x14ac:dyDescent="0.25">
      <c r="A365" t="s">
        <v>365</v>
      </c>
      <c r="B365" t="s">
        <v>787</v>
      </c>
      <c r="D365" t="s">
        <v>1810</v>
      </c>
    </row>
    <row r="366" spans="1:4" x14ac:dyDescent="0.25">
      <c r="A366" t="s">
        <v>366</v>
      </c>
      <c r="B366" t="s">
        <v>788</v>
      </c>
      <c r="D366" t="s">
        <v>1812</v>
      </c>
    </row>
    <row r="367" spans="1:4" x14ac:dyDescent="0.25">
      <c r="A367" t="s">
        <v>367</v>
      </c>
      <c r="B367" t="s">
        <v>789</v>
      </c>
      <c r="D367" t="s">
        <v>1778</v>
      </c>
    </row>
    <row r="368" spans="1:4" x14ac:dyDescent="0.25">
      <c r="A368" t="s">
        <v>368</v>
      </c>
      <c r="B368" t="s">
        <v>790</v>
      </c>
      <c r="D368" t="s">
        <v>1841</v>
      </c>
    </row>
    <row r="369" spans="1:4" x14ac:dyDescent="0.25">
      <c r="A369" t="s">
        <v>369</v>
      </c>
      <c r="B369" t="s">
        <v>791</v>
      </c>
      <c r="D369" t="s">
        <v>1843</v>
      </c>
    </row>
    <row r="370" spans="1:4" x14ac:dyDescent="0.25">
      <c r="A370" t="s">
        <v>370</v>
      </c>
      <c r="B370" t="s">
        <v>792</v>
      </c>
      <c r="D370" t="s">
        <v>1851</v>
      </c>
    </row>
    <row r="371" spans="1:4" x14ac:dyDescent="0.25">
      <c r="A371" t="s">
        <v>371</v>
      </c>
      <c r="B371" t="s">
        <v>793</v>
      </c>
      <c r="D371" t="s">
        <v>1863</v>
      </c>
    </row>
    <row r="372" spans="1:4" x14ac:dyDescent="0.25">
      <c r="A372" t="s">
        <v>372</v>
      </c>
      <c r="B372" t="s">
        <v>794</v>
      </c>
      <c r="D372" t="s">
        <v>1905</v>
      </c>
    </row>
    <row r="373" spans="1:4" x14ac:dyDescent="0.25">
      <c r="A373" t="s">
        <v>373</v>
      </c>
      <c r="B373" t="s">
        <v>795</v>
      </c>
      <c r="D373" t="s">
        <v>1912</v>
      </c>
    </row>
    <row r="374" spans="1:4" x14ac:dyDescent="0.25">
      <c r="A374" t="s">
        <v>374</v>
      </c>
      <c r="B374" t="s">
        <v>796</v>
      </c>
      <c r="D374" t="s">
        <v>1946</v>
      </c>
    </row>
    <row r="375" spans="1:4" x14ac:dyDescent="0.25">
      <c r="A375" t="s">
        <v>375</v>
      </c>
      <c r="B375" t="s">
        <v>797</v>
      </c>
      <c r="D375" t="s">
        <v>1985</v>
      </c>
    </row>
    <row r="376" spans="1:4" x14ac:dyDescent="0.25">
      <c r="A376" t="s">
        <v>376</v>
      </c>
      <c r="B376" t="s">
        <v>798</v>
      </c>
      <c r="D376" t="s">
        <v>2006</v>
      </c>
    </row>
    <row r="377" spans="1:4" x14ac:dyDescent="0.25">
      <c r="A377" t="s">
        <v>377</v>
      </c>
      <c r="B377" t="s">
        <v>799</v>
      </c>
      <c r="D377" t="s">
        <v>2018</v>
      </c>
    </row>
    <row r="378" spans="1:4" x14ac:dyDescent="0.25">
      <c r="A378" t="s">
        <v>378</v>
      </c>
      <c r="B378" t="s">
        <v>800</v>
      </c>
      <c r="D378" t="s">
        <v>2042</v>
      </c>
    </row>
    <row r="379" spans="1:4" x14ac:dyDescent="0.25">
      <c r="A379" t="s">
        <v>379</v>
      </c>
      <c r="B379" t="s">
        <v>801</v>
      </c>
      <c r="D379" t="s">
        <v>2065</v>
      </c>
    </row>
    <row r="380" spans="1:4" x14ac:dyDescent="0.25">
      <c r="A380" t="s">
        <v>380</v>
      </c>
      <c r="B380" t="s">
        <v>802</v>
      </c>
      <c r="D380" t="s">
        <v>2071</v>
      </c>
    </row>
    <row r="381" spans="1:4" x14ac:dyDescent="0.25">
      <c r="A381" t="s">
        <v>381</v>
      </c>
      <c r="B381" t="s">
        <v>803</v>
      </c>
      <c r="D381" t="s">
        <v>2156</v>
      </c>
    </row>
    <row r="382" spans="1:4" x14ac:dyDescent="0.25">
      <c r="A382" t="s">
        <v>382</v>
      </c>
      <c r="B382" t="s">
        <v>804</v>
      </c>
      <c r="D382" t="s">
        <v>2174</v>
      </c>
    </row>
    <row r="383" spans="1:4" x14ac:dyDescent="0.25">
      <c r="A383" t="s">
        <v>383</v>
      </c>
      <c r="B383" t="s">
        <v>805</v>
      </c>
      <c r="D383" t="s">
        <v>2176</v>
      </c>
    </row>
    <row r="384" spans="1:4" x14ac:dyDescent="0.25">
      <c r="A384" t="s">
        <v>384</v>
      </c>
      <c r="B384" t="s">
        <v>806</v>
      </c>
      <c r="D384" t="s">
        <v>2179</v>
      </c>
    </row>
    <row r="385" spans="1:4" x14ac:dyDescent="0.25">
      <c r="A385" t="s">
        <v>385</v>
      </c>
      <c r="B385" t="s">
        <v>807</v>
      </c>
      <c r="D385" t="s">
        <v>2200</v>
      </c>
    </row>
    <row r="386" spans="1:4" x14ac:dyDescent="0.25">
      <c r="A386" t="s">
        <v>386</v>
      </c>
      <c r="B386" t="s">
        <v>808</v>
      </c>
    </row>
    <row r="387" spans="1:4" x14ac:dyDescent="0.25">
      <c r="A387" t="s">
        <v>387</v>
      </c>
      <c r="B387" t="s">
        <v>809</v>
      </c>
    </row>
    <row r="388" spans="1:4" x14ac:dyDescent="0.25">
      <c r="A388" t="s">
        <v>388</v>
      </c>
      <c r="B388" t="s">
        <v>810</v>
      </c>
    </row>
    <row r="389" spans="1:4" x14ac:dyDescent="0.25">
      <c r="A389" t="s">
        <v>389</v>
      </c>
      <c r="B389" t="s">
        <v>811</v>
      </c>
    </row>
    <row r="390" spans="1:4" x14ac:dyDescent="0.25">
      <c r="A390" t="s">
        <v>390</v>
      </c>
      <c r="B390" t="s">
        <v>812</v>
      </c>
    </row>
    <row r="391" spans="1:4" x14ac:dyDescent="0.25">
      <c r="A391" t="s">
        <v>391</v>
      </c>
      <c r="B391" t="s">
        <v>813</v>
      </c>
    </row>
    <row r="392" spans="1:4" x14ac:dyDescent="0.25">
      <c r="A392" t="s">
        <v>392</v>
      </c>
      <c r="B392" t="s">
        <v>814</v>
      </c>
    </row>
    <row r="393" spans="1:4" x14ac:dyDescent="0.25">
      <c r="A393" t="s">
        <v>393</v>
      </c>
      <c r="B393" t="s">
        <v>815</v>
      </c>
    </row>
    <row r="394" spans="1:4" x14ac:dyDescent="0.25">
      <c r="A394" t="s">
        <v>394</v>
      </c>
      <c r="B394" t="s">
        <v>816</v>
      </c>
    </row>
    <row r="395" spans="1:4" x14ac:dyDescent="0.25">
      <c r="A395" t="s">
        <v>395</v>
      </c>
      <c r="B395" t="s">
        <v>817</v>
      </c>
    </row>
    <row r="396" spans="1:4" x14ac:dyDescent="0.25">
      <c r="A396" t="s">
        <v>396</v>
      </c>
      <c r="B396" t="s">
        <v>818</v>
      </c>
    </row>
    <row r="397" spans="1:4" x14ac:dyDescent="0.25">
      <c r="A397" t="s">
        <v>397</v>
      </c>
      <c r="B397" t="s">
        <v>819</v>
      </c>
    </row>
    <row r="398" spans="1:4" x14ac:dyDescent="0.25">
      <c r="A398" t="s">
        <v>398</v>
      </c>
      <c r="B398" t="s">
        <v>820</v>
      </c>
    </row>
    <row r="399" spans="1:4" x14ac:dyDescent="0.25">
      <c r="A399" t="s">
        <v>399</v>
      </c>
      <c r="B399" t="s">
        <v>821</v>
      </c>
    </row>
    <row r="400" spans="1:4" x14ac:dyDescent="0.25">
      <c r="A400" t="s">
        <v>400</v>
      </c>
      <c r="B400" t="s">
        <v>822</v>
      </c>
    </row>
    <row r="401" spans="1:2" x14ac:dyDescent="0.25">
      <c r="A401" t="s">
        <v>401</v>
      </c>
      <c r="B401" t="s">
        <v>823</v>
      </c>
    </row>
    <row r="402" spans="1:2" x14ac:dyDescent="0.25">
      <c r="A402" t="s">
        <v>402</v>
      </c>
      <c r="B402" t="s">
        <v>824</v>
      </c>
    </row>
    <row r="403" spans="1:2" x14ac:dyDescent="0.25">
      <c r="A403" t="s">
        <v>403</v>
      </c>
      <c r="B403" t="s">
        <v>825</v>
      </c>
    </row>
    <row r="404" spans="1:2" x14ac:dyDescent="0.25">
      <c r="A404" t="s">
        <v>404</v>
      </c>
      <c r="B404" t="s">
        <v>826</v>
      </c>
    </row>
    <row r="405" spans="1:2" x14ac:dyDescent="0.25">
      <c r="A405" t="s">
        <v>405</v>
      </c>
      <c r="B405" t="s">
        <v>827</v>
      </c>
    </row>
    <row r="406" spans="1:2" x14ac:dyDescent="0.25">
      <c r="A406" t="s">
        <v>406</v>
      </c>
      <c r="B406" t="s">
        <v>828</v>
      </c>
    </row>
    <row r="407" spans="1:2" x14ac:dyDescent="0.25">
      <c r="A407" t="s">
        <v>407</v>
      </c>
      <c r="B407" t="s">
        <v>829</v>
      </c>
    </row>
    <row r="408" spans="1:2" x14ac:dyDescent="0.25">
      <c r="A408" t="s">
        <v>408</v>
      </c>
      <c r="B408" t="s">
        <v>830</v>
      </c>
    </row>
    <row r="409" spans="1:2" x14ac:dyDescent="0.25">
      <c r="A409" t="s">
        <v>409</v>
      </c>
      <c r="B409" t="s">
        <v>831</v>
      </c>
    </row>
    <row r="410" spans="1:2" x14ac:dyDescent="0.25">
      <c r="A410" t="s">
        <v>410</v>
      </c>
      <c r="B410" t="s">
        <v>832</v>
      </c>
    </row>
    <row r="411" spans="1:2" x14ac:dyDescent="0.25">
      <c r="A411" t="s">
        <v>411</v>
      </c>
      <c r="B411" t="s">
        <v>833</v>
      </c>
    </row>
    <row r="412" spans="1:2" x14ac:dyDescent="0.25">
      <c r="A412" t="s">
        <v>412</v>
      </c>
      <c r="B412" t="s">
        <v>834</v>
      </c>
    </row>
    <row r="413" spans="1:2" x14ac:dyDescent="0.25">
      <c r="A413" t="s">
        <v>413</v>
      </c>
      <c r="B413" t="s">
        <v>835</v>
      </c>
    </row>
    <row r="414" spans="1:2" x14ac:dyDescent="0.25">
      <c r="A414" t="s">
        <v>414</v>
      </c>
      <c r="B414" t="s">
        <v>836</v>
      </c>
    </row>
    <row r="415" spans="1:2" x14ac:dyDescent="0.25">
      <c r="A415" t="s">
        <v>415</v>
      </c>
      <c r="B415" t="s">
        <v>837</v>
      </c>
    </row>
  </sheetData>
  <sortState ref="D1:D415">
    <sortCondition ref="D1:D41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4"/>
  <sheetViews>
    <sheetView workbookViewId="0">
      <selection activeCell="C3" sqref="C3:G3"/>
    </sheetView>
  </sheetViews>
  <sheetFormatPr defaultRowHeight="15" x14ac:dyDescent="0.25"/>
  <sheetData>
    <row r="1" spans="1:15" ht="45.75" thickBot="1" x14ac:dyDescent="0.3">
      <c r="A1" s="26" t="s">
        <v>0</v>
      </c>
      <c r="B1" s="23" t="s">
        <v>847</v>
      </c>
      <c r="C1" s="9" t="s">
        <v>848</v>
      </c>
      <c r="D1" s="10" t="s">
        <v>849</v>
      </c>
      <c r="E1" s="10" t="s">
        <v>850</v>
      </c>
      <c r="F1" s="10" t="s">
        <v>851</v>
      </c>
      <c r="G1" s="10" t="s">
        <v>852</v>
      </c>
      <c r="H1" s="11" t="s">
        <v>853</v>
      </c>
      <c r="I1" s="9" t="s">
        <v>854</v>
      </c>
      <c r="J1" s="9" t="s">
        <v>855</v>
      </c>
      <c r="K1" s="10" t="s">
        <v>856</v>
      </c>
      <c r="L1" s="10" t="s">
        <v>2</v>
      </c>
      <c r="M1" s="10" t="s">
        <v>857</v>
      </c>
      <c r="N1" s="12" t="s">
        <v>858</v>
      </c>
      <c r="O1" s="10" t="s">
        <v>859</v>
      </c>
    </row>
    <row r="2" spans="1:15" ht="89.25" x14ac:dyDescent="0.25">
      <c r="A2" s="26" t="str">
        <f>F2</f>
        <v>C15-CO-504A</v>
      </c>
      <c r="B2" s="24" t="s">
        <v>860</v>
      </c>
      <c r="C2" s="13">
        <v>1</v>
      </c>
      <c r="D2" s="13" t="s">
        <v>861</v>
      </c>
      <c r="E2" s="13" t="s">
        <v>862</v>
      </c>
      <c r="F2" s="13" t="s">
        <v>863</v>
      </c>
      <c r="G2" s="13">
        <v>1</v>
      </c>
      <c r="H2" s="14">
        <v>3000000</v>
      </c>
      <c r="I2" s="15">
        <v>2015</v>
      </c>
      <c r="J2" s="15">
        <v>19</v>
      </c>
      <c r="K2" s="13" t="s">
        <v>864</v>
      </c>
      <c r="L2" s="13" t="s">
        <v>865</v>
      </c>
      <c r="M2" s="16" t="s">
        <v>866</v>
      </c>
      <c r="N2" s="17">
        <v>900</v>
      </c>
      <c r="O2" s="13" t="s">
        <v>867</v>
      </c>
    </row>
    <row r="3" spans="1:15" ht="140.25" x14ac:dyDescent="0.25">
      <c r="A3" s="26" t="str">
        <f t="shared" ref="A3:A66" si="0">F3</f>
        <v>15-PA-334</v>
      </c>
      <c r="B3" s="25" t="s">
        <v>868</v>
      </c>
      <c r="C3" s="18">
        <v>3</v>
      </c>
      <c r="D3" s="18" t="s">
        <v>869</v>
      </c>
      <c r="E3" s="18" t="s">
        <v>870</v>
      </c>
      <c r="F3" s="18" t="s">
        <v>871</v>
      </c>
      <c r="G3" s="18">
        <v>5</v>
      </c>
      <c r="H3" s="19">
        <v>1000000</v>
      </c>
      <c r="I3" s="20">
        <v>2015</v>
      </c>
      <c r="J3" s="15">
        <v>4</v>
      </c>
      <c r="K3" s="18" t="s">
        <v>872</v>
      </c>
      <c r="L3" s="18" t="s">
        <v>873</v>
      </c>
      <c r="M3" s="21" t="s">
        <v>874</v>
      </c>
      <c r="N3" s="22">
        <v>175</v>
      </c>
      <c r="O3" s="18" t="s">
        <v>867</v>
      </c>
    </row>
    <row r="4" spans="1:15" ht="409.5" x14ac:dyDescent="0.25">
      <c r="A4" s="26" t="str">
        <f t="shared" si="0"/>
        <v>12-ZZ-041</v>
      </c>
      <c r="B4" s="25" t="s">
        <v>875</v>
      </c>
      <c r="C4" s="18">
        <v>2</v>
      </c>
      <c r="D4" s="18" t="s">
        <v>876</v>
      </c>
      <c r="E4" s="18" t="s">
        <v>877</v>
      </c>
      <c r="F4" s="18" t="s">
        <v>878</v>
      </c>
      <c r="G4" s="18">
        <v>10</v>
      </c>
      <c r="H4" s="19">
        <v>2000000</v>
      </c>
      <c r="I4" s="20">
        <v>2014</v>
      </c>
      <c r="J4" s="15">
        <v>1</v>
      </c>
      <c r="K4" s="18" t="s">
        <v>879</v>
      </c>
      <c r="L4" s="18" t="s">
        <v>880</v>
      </c>
      <c r="M4" s="21" t="s">
        <v>881</v>
      </c>
      <c r="N4" s="22">
        <v>660</v>
      </c>
      <c r="O4" s="18" t="s">
        <v>882</v>
      </c>
    </row>
    <row r="5" spans="1:15" ht="38.25" x14ac:dyDescent="0.25">
      <c r="A5" s="26" t="str">
        <f t="shared" si="0"/>
        <v>12-AK-001</v>
      </c>
      <c r="B5" s="25" t="s">
        <v>883</v>
      </c>
      <c r="C5" s="18">
        <v>2</v>
      </c>
      <c r="D5" s="18" t="s">
        <v>884</v>
      </c>
      <c r="E5" s="18" t="s">
        <v>885</v>
      </c>
      <c r="F5" s="18" t="s">
        <v>886</v>
      </c>
      <c r="G5" s="18">
        <v>2</v>
      </c>
      <c r="H5" s="19">
        <v>536641</v>
      </c>
      <c r="I5" s="20">
        <v>2014</v>
      </c>
      <c r="J5" s="15">
        <v>21</v>
      </c>
      <c r="K5" s="18" t="s">
        <v>887</v>
      </c>
      <c r="L5" s="18" t="s">
        <v>888</v>
      </c>
      <c r="M5" s="18" t="s">
        <v>881</v>
      </c>
      <c r="N5" s="22">
        <v>100</v>
      </c>
      <c r="O5" s="18" t="s">
        <v>867</v>
      </c>
    </row>
    <row r="6" spans="1:15" ht="38.25" x14ac:dyDescent="0.25">
      <c r="A6" s="26" t="str">
        <f t="shared" si="0"/>
        <v>14-AK-152</v>
      </c>
      <c r="B6" s="25" t="s">
        <v>883</v>
      </c>
      <c r="C6" s="18">
        <v>2</v>
      </c>
      <c r="D6" s="18" t="s">
        <v>884</v>
      </c>
      <c r="E6" s="18" t="s">
        <v>889</v>
      </c>
      <c r="F6" s="18" t="s">
        <v>890</v>
      </c>
      <c r="G6" s="18">
        <v>2</v>
      </c>
      <c r="H6" s="19">
        <v>231370</v>
      </c>
      <c r="I6" s="20">
        <v>2014</v>
      </c>
      <c r="J6" s="15">
        <v>20</v>
      </c>
      <c r="K6" s="18" t="s">
        <v>891</v>
      </c>
      <c r="L6" s="18" t="s">
        <v>426</v>
      </c>
      <c r="M6" s="21" t="s">
        <v>892</v>
      </c>
      <c r="N6" s="22">
        <v>40</v>
      </c>
      <c r="O6" s="18" t="s">
        <v>867</v>
      </c>
    </row>
    <row r="7" spans="1:15" ht="63.75" x14ac:dyDescent="0.25">
      <c r="A7" s="26" t="str">
        <f t="shared" si="0"/>
        <v>14-AL-154</v>
      </c>
      <c r="B7" s="25" t="s">
        <v>893</v>
      </c>
      <c r="C7" s="18">
        <v>2</v>
      </c>
      <c r="D7" s="18" t="s">
        <v>894</v>
      </c>
      <c r="E7" s="18" t="s">
        <v>895</v>
      </c>
      <c r="F7" s="18" t="s">
        <v>896</v>
      </c>
      <c r="G7" s="18">
        <v>6</v>
      </c>
      <c r="H7" s="19">
        <v>1007000</v>
      </c>
      <c r="I7" s="20">
        <v>2014</v>
      </c>
      <c r="J7" s="15">
        <v>7</v>
      </c>
      <c r="K7" s="18" t="s">
        <v>897</v>
      </c>
      <c r="L7" s="18" t="s">
        <v>427</v>
      </c>
      <c r="M7" s="21" t="s">
        <v>892</v>
      </c>
      <c r="N7" s="22">
        <v>260</v>
      </c>
      <c r="O7" s="18" t="s">
        <v>882</v>
      </c>
    </row>
    <row r="8" spans="1:15" ht="409.5" x14ac:dyDescent="0.25">
      <c r="A8" s="26" t="str">
        <f t="shared" si="0"/>
        <v>14-AL-153</v>
      </c>
      <c r="B8" s="25" t="s">
        <v>893</v>
      </c>
      <c r="C8" s="18">
        <v>2</v>
      </c>
      <c r="D8" s="18" t="s">
        <v>894</v>
      </c>
      <c r="E8" s="18" t="s">
        <v>898</v>
      </c>
      <c r="F8" s="18" t="s">
        <v>899</v>
      </c>
      <c r="G8" s="18">
        <v>6</v>
      </c>
      <c r="H8" s="19">
        <v>2000000</v>
      </c>
      <c r="I8" s="20">
        <v>2014</v>
      </c>
      <c r="J8" s="15">
        <v>7</v>
      </c>
      <c r="K8" s="18" t="s">
        <v>900</v>
      </c>
      <c r="L8" s="18" t="s">
        <v>901</v>
      </c>
      <c r="M8" s="21" t="s">
        <v>881</v>
      </c>
      <c r="N8" s="22">
        <v>550</v>
      </c>
      <c r="O8" s="18" t="s">
        <v>882</v>
      </c>
    </row>
    <row r="9" spans="1:15" ht="409.5" x14ac:dyDescent="0.25">
      <c r="A9" s="26" t="str">
        <f t="shared" si="0"/>
        <v>14-AL-155</v>
      </c>
      <c r="B9" s="25" t="s">
        <v>893</v>
      </c>
      <c r="C9" s="18">
        <v>2</v>
      </c>
      <c r="D9" s="18" t="s">
        <v>894</v>
      </c>
      <c r="E9" s="18" t="s">
        <v>902</v>
      </c>
      <c r="F9" s="18" t="s">
        <v>903</v>
      </c>
      <c r="G9" s="18">
        <v>6</v>
      </c>
      <c r="H9" s="19">
        <v>2000000</v>
      </c>
      <c r="I9" s="20">
        <v>2014</v>
      </c>
      <c r="J9" s="15">
        <v>7</v>
      </c>
      <c r="K9" s="18" t="s">
        <v>904</v>
      </c>
      <c r="L9" s="21" t="s">
        <v>905</v>
      </c>
      <c r="M9" s="18" t="s">
        <v>892</v>
      </c>
      <c r="N9" s="22">
        <v>700</v>
      </c>
      <c r="O9" s="18" t="s">
        <v>882</v>
      </c>
    </row>
    <row r="10" spans="1:15" ht="76.5" x14ac:dyDescent="0.25">
      <c r="A10" s="26" t="str">
        <f t="shared" si="0"/>
        <v>12-AL-002</v>
      </c>
      <c r="B10" s="25" t="s">
        <v>906</v>
      </c>
      <c r="C10" s="18">
        <v>2</v>
      </c>
      <c r="D10" s="18" t="s">
        <v>894</v>
      </c>
      <c r="E10" s="18" t="s">
        <v>907</v>
      </c>
      <c r="F10" s="18" t="s">
        <v>908</v>
      </c>
      <c r="G10" s="18">
        <v>3</v>
      </c>
      <c r="H10" s="19">
        <v>1327000</v>
      </c>
      <c r="I10" s="20">
        <v>2014</v>
      </c>
      <c r="J10" s="15">
        <v>16</v>
      </c>
      <c r="K10" s="18" t="s">
        <v>909</v>
      </c>
      <c r="L10" s="18" t="s">
        <v>428</v>
      </c>
      <c r="M10" s="21" t="s">
        <v>892</v>
      </c>
      <c r="N10" s="22">
        <v>200</v>
      </c>
      <c r="O10" s="18" t="s">
        <v>867</v>
      </c>
    </row>
    <row r="11" spans="1:15" ht="216.75" x14ac:dyDescent="0.25">
      <c r="A11" s="26" t="str">
        <f t="shared" si="0"/>
        <v>12-ZZ-026</v>
      </c>
      <c r="B11" s="25" t="s">
        <v>906</v>
      </c>
      <c r="C11" s="18">
        <v>2</v>
      </c>
      <c r="D11" s="18" t="s">
        <v>910</v>
      </c>
      <c r="E11" s="18" t="s">
        <v>911</v>
      </c>
      <c r="F11" s="18" t="s">
        <v>912</v>
      </c>
      <c r="G11" s="18">
        <v>3</v>
      </c>
      <c r="H11" s="19">
        <v>1231247</v>
      </c>
      <c r="I11" s="20">
        <v>2014</v>
      </c>
      <c r="J11" s="15" t="s">
        <v>913</v>
      </c>
      <c r="K11" s="18" t="s">
        <v>914</v>
      </c>
      <c r="L11" s="18" t="s">
        <v>915</v>
      </c>
      <c r="M11" s="21" t="s">
        <v>892</v>
      </c>
      <c r="N11" s="22">
        <v>400</v>
      </c>
      <c r="O11" s="18" t="s">
        <v>867</v>
      </c>
    </row>
    <row r="12" spans="1:15" ht="89.25" x14ac:dyDescent="0.25">
      <c r="A12" s="26" t="str">
        <f t="shared" si="0"/>
        <v>13-AR-086</v>
      </c>
      <c r="B12" s="25" t="s">
        <v>906</v>
      </c>
      <c r="C12" s="18">
        <v>2</v>
      </c>
      <c r="D12" s="18" t="s">
        <v>916</v>
      </c>
      <c r="E12" s="18" t="s">
        <v>917</v>
      </c>
      <c r="F12" s="18" t="s">
        <v>918</v>
      </c>
      <c r="G12" s="18">
        <v>3</v>
      </c>
      <c r="H12" s="19">
        <v>623540</v>
      </c>
      <c r="I12" s="20">
        <v>2014</v>
      </c>
      <c r="J12" s="15">
        <v>16</v>
      </c>
      <c r="K12" s="18" t="s">
        <v>919</v>
      </c>
      <c r="L12" s="18" t="s">
        <v>920</v>
      </c>
      <c r="M12" s="21" t="s">
        <v>866</v>
      </c>
      <c r="N12" s="22">
        <v>200</v>
      </c>
      <c r="O12" s="18" t="s">
        <v>867</v>
      </c>
    </row>
    <row r="13" spans="1:15" ht="76.5" x14ac:dyDescent="0.25">
      <c r="A13" s="26" t="str">
        <f t="shared" si="0"/>
        <v>14-AR-156</v>
      </c>
      <c r="B13" s="25" t="s">
        <v>906</v>
      </c>
      <c r="C13" s="18">
        <v>2</v>
      </c>
      <c r="D13" s="18" t="s">
        <v>916</v>
      </c>
      <c r="E13" s="18" t="s">
        <v>921</v>
      </c>
      <c r="F13" s="18" t="s">
        <v>922</v>
      </c>
      <c r="G13" s="18">
        <v>3</v>
      </c>
      <c r="H13" s="19">
        <v>707832</v>
      </c>
      <c r="I13" s="20">
        <v>2014</v>
      </c>
      <c r="J13" s="15">
        <v>16</v>
      </c>
      <c r="K13" s="18" t="s">
        <v>923</v>
      </c>
      <c r="L13" s="18" t="s">
        <v>436</v>
      </c>
      <c r="M13" s="21" t="s">
        <v>892</v>
      </c>
      <c r="N13" s="22">
        <v>102</v>
      </c>
      <c r="O13" s="18" t="s">
        <v>882</v>
      </c>
    </row>
    <row r="14" spans="1:15" ht="25.5" x14ac:dyDescent="0.25">
      <c r="A14" s="26" t="str">
        <f t="shared" si="0"/>
        <v>14-AZ-159</v>
      </c>
      <c r="B14" s="25" t="s">
        <v>906</v>
      </c>
      <c r="C14" s="18">
        <v>2</v>
      </c>
      <c r="D14" s="18" t="s">
        <v>924</v>
      </c>
      <c r="E14" s="18" t="s">
        <v>925</v>
      </c>
      <c r="F14" s="18" t="s">
        <v>926</v>
      </c>
      <c r="G14" s="18">
        <v>3</v>
      </c>
      <c r="H14" s="19">
        <v>1007729</v>
      </c>
      <c r="I14" s="20">
        <v>2014</v>
      </c>
      <c r="J14" s="15">
        <v>18</v>
      </c>
      <c r="K14" s="18" t="s">
        <v>927</v>
      </c>
      <c r="L14" s="21" t="s">
        <v>442</v>
      </c>
      <c r="M14" s="18" t="s">
        <v>892</v>
      </c>
      <c r="N14" s="22">
        <v>400</v>
      </c>
      <c r="O14" s="18" t="s">
        <v>867</v>
      </c>
    </row>
    <row r="15" spans="1:15" ht="51" x14ac:dyDescent="0.25">
      <c r="A15" s="26" t="str">
        <f t="shared" si="0"/>
        <v>14-AZ-157</v>
      </c>
      <c r="B15" s="25" t="s">
        <v>906</v>
      </c>
      <c r="C15" s="18">
        <v>2</v>
      </c>
      <c r="D15" s="18" t="s">
        <v>924</v>
      </c>
      <c r="E15" s="18" t="s">
        <v>928</v>
      </c>
      <c r="F15" s="18" t="s">
        <v>929</v>
      </c>
      <c r="G15" s="18">
        <v>3</v>
      </c>
      <c r="H15" s="19">
        <v>1136930</v>
      </c>
      <c r="I15" s="20">
        <v>2014</v>
      </c>
      <c r="J15" s="15">
        <v>18</v>
      </c>
      <c r="K15" s="18" t="s">
        <v>930</v>
      </c>
      <c r="L15" s="21" t="s">
        <v>440</v>
      </c>
      <c r="M15" s="18" t="s">
        <v>874</v>
      </c>
      <c r="N15" s="22">
        <v>200</v>
      </c>
      <c r="O15" s="18" t="s">
        <v>867</v>
      </c>
    </row>
    <row r="16" spans="1:15" ht="76.5" x14ac:dyDescent="0.25">
      <c r="A16" s="26" t="str">
        <f t="shared" si="0"/>
        <v>14-AZ-158</v>
      </c>
      <c r="B16" s="25" t="s">
        <v>906</v>
      </c>
      <c r="C16" s="18">
        <v>2</v>
      </c>
      <c r="D16" s="18" t="s">
        <v>924</v>
      </c>
      <c r="E16" s="18" t="s">
        <v>931</v>
      </c>
      <c r="F16" s="18" t="s">
        <v>932</v>
      </c>
      <c r="G16" s="18">
        <v>3</v>
      </c>
      <c r="H16" s="19">
        <v>2000000</v>
      </c>
      <c r="I16" s="20">
        <v>2014</v>
      </c>
      <c r="J16" s="15">
        <v>18</v>
      </c>
      <c r="K16" s="18" t="s">
        <v>933</v>
      </c>
      <c r="L16" s="21" t="s">
        <v>440</v>
      </c>
      <c r="M16" s="18" t="s">
        <v>881</v>
      </c>
      <c r="N16" s="22">
        <v>500</v>
      </c>
      <c r="O16" s="18" t="s">
        <v>867</v>
      </c>
    </row>
    <row r="17" spans="1:15" ht="76.5" x14ac:dyDescent="0.25">
      <c r="A17" s="26" t="str">
        <f t="shared" si="0"/>
        <v>14-AZ-160</v>
      </c>
      <c r="B17" s="25" t="s">
        <v>906</v>
      </c>
      <c r="C17" s="18">
        <v>2</v>
      </c>
      <c r="D17" s="18" t="s">
        <v>924</v>
      </c>
      <c r="E17" s="18" t="s">
        <v>934</v>
      </c>
      <c r="F17" s="18" t="s">
        <v>935</v>
      </c>
      <c r="G17" s="18">
        <v>3</v>
      </c>
      <c r="H17" s="19">
        <v>1180604</v>
      </c>
      <c r="I17" s="20">
        <v>2014</v>
      </c>
      <c r="J17" s="15">
        <v>18</v>
      </c>
      <c r="K17" s="18" t="s">
        <v>936</v>
      </c>
      <c r="L17" s="21" t="s">
        <v>440</v>
      </c>
      <c r="M17" s="18" t="s">
        <v>937</v>
      </c>
      <c r="N17" s="22">
        <v>200</v>
      </c>
      <c r="O17" s="18" t="s">
        <v>867</v>
      </c>
    </row>
    <row r="18" spans="1:15" ht="51" x14ac:dyDescent="0.25">
      <c r="A18" s="26" t="str">
        <f t="shared" si="0"/>
        <v>12-AZ-004</v>
      </c>
      <c r="B18" s="25" t="s">
        <v>906</v>
      </c>
      <c r="C18" s="18">
        <v>2</v>
      </c>
      <c r="D18" s="18" t="s">
        <v>924</v>
      </c>
      <c r="E18" s="18" t="s">
        <v>938</v>
      </c>
      <c r="F18" s="18" t="s">
        <v>939</v>
      </c>
      <c r="G18" s="18">
        <v>3</v>
      </c>
      <c r="H18" s="19">
        <v>1071011</v>
      </c>
      <c r="I18" s="20">
        <v>2014</v>
      </c>
      <c r="J18" s="15">
        <v>18</v>
      </c>
      <c r="K18" s="18" t="s">
        <v>940</v>
      </c>
      <c r="L18" s="18" t="s">
        <v>441</v>
      </c>
      <c r="M18" s="21" t="s">
        <v>881</v>
      </c>
      <c r="N18" s="22">
        <v>225</v>
      </c>
      <c r="O18" s="18" t="s">
        <v>882</v>
      </c>
    </row>
    <row r="19" spans="1:15" ht="76.5" x14ac:dyDescent="0.25">
      <c r="A19" s="26" t="str">
        <f t="shared" si="0"/>
        <v>13-AZ-087</v>
      </c>
      <c r="B19" s="25" t="s">
        <v>906</v>
      </c>
      <c r="C19" s="18">
        <v>2</v>
      </c>
      <c r="D19" s="18" t="s">
        <v>924</v>
      </c>
      <c r="E19" s="18" t="s">
        <v>941</v>
      </c>
      <c r="F19" s="18" t="s">
        <v>942</v>
      </c>
      <c r="G19" s="18">
        <v>3</v>
      </c>
      <c r="H19" s="19">
        <v>1138870.8</v>
      </c>
      <c r="I19" s="20">
        <v>2014</v>
      </c>
      <c r="J19" s="15">
        <v>18</v>
      </c>
      <c r="K19" s="18" t="s">
        <v>943</v>
      </c>
      <c r="L19" s="18" t="s">
        <v>944</v>
      </c>
      <c r="M19" s="21" t="s">
        <v>881</v>
      </c>
      <c r="N19" s="22">
        <v>250</v>
      </c>
      <c r="O19" s="18" t="s">
        <v>867</v>
      </c>
    </row>
    <row r="20" spans="1:15" ht="51" x14ac:dyDescent="0.25">
      <c r="A20" s="26" t="str">
        <f t="shared" si="0"/>
        <v>12-AZ-003</v>
      </c>
      <c r="B20" s="25" t="s">
        <v>906</v>
      </c>
      <c r="C20" s="18">
        <v>2</v>
      </c>
      <c r="D20" s="18" t="s">
        <v>924</v>
      </c>
      <c r="E20" s="18" t="s">
        <v>945</v>
      </c>
      <c r="F20" s="18" t="s">
        <v>946</v>
      </c>
      <c r="G20" s="18">
        <v>3</v>
      </c>
      <c r="H20" s="19">
        <v>728749</v>
      </c>
      <c r="I20" s="20">
        <v>2014</v>
      </c>
      <c r="J20" s="15">
        <v>19</v>
      </c>
      <c r="K20" s="18" t="s">
        <v>927</v>
      </c>
      <c r="L20" s="18" t="s">
        <v>442</v>
      </c>
      <c r="M20" s="21" t="s">
        <v>866</v>
      </c>
      <c r="N20" s="22">
        <v>120</v>
      </c>
      <c r="O20" s="18" t="s">
        <v>882</v>
      </c>
    </row>
    <row r="21" spans="1:15" ht="25.5" x14ac:dyDescent="0.25">
      <c r="A21" s="26" t="str">
        <f t="shared" si="0"/>
        <v>12-CA-010</v>
      </c>
      <c r="B21" s="25" t="s">
        <v>883</v>
      </c>
      <c r="C21" s="18">
        <v>2</v>
      </c>
      <c r="D21" s="18" t="s">
        <v>947</v>
      </c>
      <c r="E21" s="18" t="s">
        <v>948</v>
      </c>
      <c r="F21" s="18" t="s">
        <v>949</v>
      </c>
      <c r="G21" s="18">
        <v>2</v>
      </c>
      <c r="H21" s="19">
        <v>321174</v>
      </c>
      <c r="I21" s="20">
        <v>2014</v>
      </c>
      <c r="J21" s="15">
        <v>21</v>
      </c>
      <c r="K21" s="18" t="s">
        <v>950</v>
      </c>
      <c r="L21" s="18" t="s">
        <v>443</v>
      </c>
      <c r="M21" s="21" t="s">
        <v>866</v>
      </c>
      <c r="N21" s="22">
        <v>57</v>
      </c>
      <c r="O21" s="18" t="s">
        <v>867</v>
      </c>
    </row>
    <row r="22" spans="1:15" ht="102" x14ac:dyDescent="0.25">
      <c r="A22" s="26" t="str">
        <f t="shared" si="0"/>
        <v>12-CA-013</v>
      </c>
      <c r="B22" s="25" t="s">
        <v>883</v>
      </c>
      <c r="C22" s="18">
        <v>2</v>
      </c>
      <c r="D22" s="18" t="s">
        <v>947</v>
      </c>
      <c r="E22" s="18" t="s">
        <v>951</v>
      </c>
      <c r="F22" s="18" t="s">
        <v>952</v>
      </c>
      <c r="G22" s="18">
        <v>2</v>
      </c>
      <c r="H22" s="19">
        <v>455940</v>
      </c>
      <c r="I22" s="20">
        <v>2014</v>
      </c>
      <c r="J22" s="15">
        <v>21</v>
      </c>
      <c r="K22" s="18" t="s">
        <v>953</v>
      </c>
      <c r="L22" s="18" t="s">
        <v>443</v>
      </c>
      <c r="M22" s="21" t="s">
        <v>866</v>
      </c>
      <c r="N22" s="22">
        <v>55</v>
      </c>
      <c r="O22" s="18" t="s">
        <v>882</v>
      </c>
    </row>
    <row r="23" spans="1:15" ht="63.75" x14ac:dyDescent="0.25">
      <c r="A23" s="26" t="str">
        <f t="shared" si="0"/>
        <v>C15-CA-500A</v>
      </c>
      <c r="B23" s="25" t="s">
        <v>883</v>
      </c>
      <c r="C23" s="18">
        <v>1</v>
      </c>
      <c r="D23" s="18" t="s">
        <v>947</v>
      </c>
      <c r="E23" s="18" t="s">
        <v>954</v>
      </c>
      <c r="F23" s="18" t="s">
        <v>955</v>
      </c>
      <c r="G23" s="18">
        <v>2</v>
      </c>
      <c r="H23" s="19">
        <v>6000000</v>
      </c>
      <c r="I23" s="20">
        <v>2015</v>
      </c>
      <c r="J23" s="15">
        <v>21</v>
      </c>
      <c r="K23" s="18" t="s">
        <v>956</v>
      </c>
      <c r="L23" s="21" t="s">
        <v>443</v>
      </c>
      <c r="M23" s="18" t="s">
        <v>866</v>
      </c>
      <c r="N23" s="22">
        <v>600</v>
      </c>
      <c r="O23" s="18" t="s">
        <v>882</v>
      </c>
    </row>
    <row r="24" spans="1:15" ht="38.25" x14ac:dyDescent="0.25">
      <c r="A24" s="26" t="str">
        <f t="shared" si="0"/>
        <v>C15-CA-501A</v>
      </c>
      <c r="B24" s="25" t="s">
        <v>883</v>
      </c>
      <c r="C24" s="18">
        <v>1</v>
      </c>
      <c r="D24" s="18" t="s">
        <v>947</v>
      </c>
      <c r="E24" s="18" t="s">
        <v>957</v>
      </c>
      <c r="F24" s="18" t="s">
        <v>958</v>
      </c>
      <c r="G24" s="18">
        <v>2</v>
      </c>
      <c r="H24" s="19">
        <v>5100000</v>
      </c>
      <c r="I24" s="20">
        <v>2015</v>
      </c>
      <c r="J24" s="15">
        <v>21</v>
      </c>
      <c r="K24" s="18" t="s">
        <v>959</v>
      </c>
      <c r="L24" s="21" t="s">
        <v>444</v>
      </c>
      <c r="M24" s="18" t="s">
        <v>866</v>
      </c>
      <c r="N24" s="22">
        <v>340</v>
      </c>
      <c r="O24" s="18" t="s">
        <v>867</v>
      </c>
    </row>
    <row r="25" spans="1:15" ht="38.25" x14ac:dyDescent="0.25">
      <c r="A25" s="26" t="str">
        <f t="shared" si="0"/>
        <v>C15-CA-501B</v>
      </c>
      <c r="B25" s="25" t="s">
        <v>883</v>
      </c>
      <c r="C25" s="18">
        <v>1</v>
      </c>
      <c r="D25" s="18" t="s">
        <v>947</v>
      </c>
      <c r="E25" s="18" t="s">
        <v>960</v>
      </c>
      <c r="F25" s="18" t="s">
        <v>961</v>
      </c>
      <c r="G25" s="18">
        <v>2</v>
      </c>
      <c r="H25" s="19">
        <v>849867</v>
      </c>
      <c r="I25" s="20">
        <v>2015</v>
      </c>
      <c r="J25" s="15">
        <v>21</v>
      </c>
      <c r="K25" s="18" t="s">
        <v>962</v>
      </c>
      <c r="L25" s="18" t="s">
        <v>444</v>
      </c>
      <c r="M25" s="21" t="s">
        <v>866</v>
      </c>
      <c r="N25" s="22">
        <v>170</v>
      </c>
      <c r="O25" s="18" t="s">
        <v>867</v>
      </c>
    </row>
    <row r="26" spans="1:15" ht="51" x14ac:dyDescent="0.25">
      <c r="A26" s="26" t="str">
        <f t="shared" si="0"/>
        <v>14-CA-167</v>
      </c>
      <c r="B26" s="25" t="s">
        <v>883</v>
      </c>
      <c r="C26" s="18">
        <v>2</v>
      </c>
      <c r="D26" s="18" t="s">
        <v>947</v>
      </c>
      <c r="E26" s="18" t="s">
        <v>963</v>
      </c>
      <c r="F26" s="18" t="s">
        <v>964</v>
      </c>
      <c r="G26" s="18">
        <v>2</v>
      </c>
      <c r="H26" s="19">
        <v>1007722</v>
      </c>
      <c r="I26" s="20">
        <v>2014</v>
      </c>
      <c r="J26" s="15">
        <v>21</v>
      </c>
      <c r="K26" s="18" t="s">
        <v>965</v>
      </c>
      <c r="L26" s="18" t="s">
        <v>445</v>
      </c>
      <c r="M26" s="21" t="s">
        <v>866</v>
      </c>
      <c r="N26" s="22">
        <v>200</v>
      </c>
      <c r="O26" s="18" t="s">
        <v>882</v>
      </c>
    </row>
    <row r="27" spans="1:15" ht="38.25" x14ac:dyDescent="0.25">
      <c r="A27" s="26" t="str">
        <f t="shared" si="0"/>
        <v>C15-CA-502A</v>
      </c>
      <c r="B27" s="25" t="s">
        <v>883</v>
      </c>
      <c r="C27" s="18">
        <v>1</v>
      </c>
      <c r="D27" s="18" t="s">
        <v>947</v>
      </c>
      <c r="E27" s="18" t="s">
        <v>957</v>
      </c>
      <c r="F27" s="18" t="s">
        <v>966</v>
      </c>
      <c r="G27" s="18">
        <v>2</v>
      </c>
      <c r="H27" s="19">
        <v>3000000</v>
      </c>
      <c r="I27" s="20">
        <v>2015</v>
      </c>
      <c r="J27" s="15">
        <v>21</v>
      </c>
      <c r="K27" s="18" t="s">
        <v>967</v>
      </c>
      <c r="L27" s="18" t="s">
        <v>445</v>
      </c>
      <c r="M27" s="21" t="s">
        <v>892</v>
      </c>
      <c r="N27" s="22">
        <v>200</v>
      </c>
      <c r="O27" s="18" t="s">
        <v>867</v>
      </c>
    </row>
    <row r="28" spans="1:15" ht="51" x14ac:dyDescent="0.25">
      <c r="A28" s="26" t="str">
        <f t="shared" si="0"/>
        <v>12-CA-012</v>
      </c>
      <c r="B28" s="25" t="s">
        <v>883</v>
      </c>
      <c r="C28" s="18">
        <v>2</v>
      </c>
      <c r="D28" s="18" t="s">
        <v>947</v>
      </c>
      <c r="E28" s="18" t="s">
        <v>968</v>
      </c>
      <c r="F28" s="18" t="s">
        <v>969</v>
      </c>
      <c r="G28" s="18">
        <v>2</v>
      </c>
      <c r="H28" s="19">
        <v>2000000</v>
      </c>
      <c r="I28" s="20">
        <v>2014</v>
      </c>
      <c r="J28" s="15">
        <v>21</v>
      </c>
      <c r="K28" s="18" t="s">
        <v>970</v>
      </c>
      <c r="L28" s="18" t="s">
        <v>971</v>
      </c>
      <c r="M28" s="21" t="s">
        <v>866</v>
      </c>
      <c r="N28" s="22">
        <v>300</v>
      </c>
      <c r="O28" s="18" t="s">
        <v>882</v>
      </c>
    </row>
    <row r="29" spans="1:15" ht="63.75" x14ac:dyDescent="0.25">
      <c r="A29" s="26" t="str">
        <f t="shared" si="0"/>
        <v>14-CA-164</v>
      </c>
      <c r="B29" s="25" t="s">
        <v>883</v>
      </c>
      <c r="C29" s="18">
        <v>2</v>
      </c>
      <c r="D29" s="18" t="s">
        <v>947</v>
      </c>
      <c r="E29" s="18" t="s">
        <v>972</v>
      </c>
      <c r="F29" s="18" t="s">
        <v>973</v>
      </c>
      <c r="G29" s="18">
        <v>2</v>
      </c>
      <c r="H29" s="19">
        <v>1052640</v>
      </c>
      <c r="I29" s="20">
        <v>2014</v>
      </c>
      <c r="J29" s="15">
        <v>21</v>
      </c>
      <c r="K29" s="18" t="s">
        <v>974</v>
      </c>
      <c r="L29" s="18" t="s">
        <v>975</v>
      </c>
      <c r="M29" s="21" t="s">
        <v>866</v>
      </c>
      <c r="N29" s="22">
        <v>240</v>
      </c>
      <c r="O29" s="18" t="s">
        <v>882</v>
      </c>
    </row>
    <row r="30" spans="1:15" ht="89.25" x14ac:dyDescent="0.25">
      <c r="A30" s="26" t="str">
        <f t="shared" si="0"/>
        <v>15-CA-091</v>
      </c>
      <c r="B30" s="25" t="s">
        <v>883</v>
      </c>
      <c r="C30" s="18">
        <v>2</v>
      </c>
      <c r="D30" s="18" t="s">
        <v>947</v>
      </c>
      <c r="E30" s="18" t="s">
        <v>957</v>
      </c>
      <c r="F30" s="18" t="s">
        <v>976</v>
      </c>
      <c r="G30" s="18">
        <v>2</v>
      </c>
      <c r="H30" s="19">
        <v>1880880</v>
      </c>
      <c r="I30" s="20">
        <v>2014</v>
      </c>
      <c r="J30" s="15">
        <v>21</v>
      </c>
      <c r="K30" s="18" t="s">
        <v>977</v>
      </c>
      <c r="L30" s="18" t="s">
        <v>978</v>
      </c>
      <c r="M30" s="21" t="s">
        <v>892</v>
      </c>
      <c r="N30" s="22">
        <v>505</v>
      </c>
      <c r="O30" s="18" t="s">
        <v>867</v>
      </c>
    </row>
    <row r="31" spans="1:15" ht="51" x14ac:dyDescent="0.25">
      <c r="A31" s="26" t="str">
        <f t="shared" si="0"/>
        <v>14-CA-175</v>
      </c>
      <c r="B31" s="25" t="s">
        <v>883</v>
      </c>
      <c r="C31" s="18">
        <v>2</v>
      </c>
      <c r="D31" s="18" t="s">
        <v>947</v>
      </c>
      <c r="E31" s="18" t="s">
        <v>979</v>
      </c>
      <c r="F31" s="18" t="s">
        <v>980</v>
      </c>
      <c r="G31" s="18">
        <v>2</v>
      </c>
      <c r="H31" s="19">
        <v>1027140</v>
      </c>
      <c r="I31" s="20">
        <v>2014</v>
      </c>
      <c r="J31" s="15">
        <v>21</v>
      </c>
      <c r="K31" s="18" t="s">
        <v>981</v>
      </c>
      <c r="L31" s="18" t="s">
        <v>982</v>
      </c>
      <c r="M31" s="21" t="s">
        <v>892</v>
      </c>
      <c r="N31" s="22">
        <v>200</v>
      </c>
      <c r="O31" s="18" t="s">
        <v>867</v>
      </c>
    </row>
    <row r="32" spans="1:15" ht="114.75" x14ac:dyDescent="0.25">
      <c r="A32" s="26" t="str">
        <f t="shared" si="0"/>
        <v>12-CA-018</v>
      </c>
      <c r="B32" s="25" t="s">
        <v>883</v>
      </c>
      <c r="C32" s="18">
        <v>2</v>
      </c>
      <c r="D32" s="18" t="s">
        <v>947</v>
      </c>
      <c r="E32" s="18" t="s">
        <v>983</v>
      </c>
      <c r="F32" s="18" t="s">
        <v>984</v>
      </c>
      <c r="G32" s="18">
        <v>2</v>
      </c>
      <c r="H32" s="19">
        <v>1253704</v>
      </c>
      <c r="I32" s="20">
        <v>2014</v>
      </c>
      <c r="J32" s="15">
        <v>21</v>
      </c>
      <c r="K32" s="18" t="s">
        <v>985</v>
      </c>
      <c r="L32" s="18" t="s">
        <v>986</v>
      </c>
      <c r="M32" s="21" t="s">
        <v>892</v>
      </c>
      <c r="N32" s="22">
        <v>200</v>
      </c>
      <c r="O32" s="18" t="s">
        <v>867</v>
      </c>
    </row>
    <row r="33" spans="1:15" ht="51" x14ac:dyDescent="0.25">
      <c r="A33" s="26" t="str">
        <f t="shared" si="0"/>
        <v>12-CA-016</v>
      </c>
      <c r="B33" s="25" t="s">
        <v>883</v>
      </c>
      <c r="C33" s="18">
        <v>2</v>
      </c>
      <c r="D33" s="18" t="s">
        <v>947</v>
      </c>
      <c r="E33" s="18" t="s">
        <v>987</v>
      </c>
      <c r="F33" s="18" t="s">
        <v>988</v>
      </c>
      <c r="G33" s="18">
        <v>2</v>
      </c>
      <c r="H33" s="19">
        <v>861532</v>
      </c>
      <c r="I33" s="20">
        <v>2014</v>
      </c>
      <c r="J33" s="15">
        <v>21</v>
      </c>
      <c r="K33" s="18" t="s">
        <v>989</v>
      </c>
      <c r="L33" s="18" t="s">
        <v>448</v>
      </c>
      <c r="M33" s="21" t="s">
        <v>892</v>
      </c>
      <c r="N33" s="22">
        <v>225</v>
      </c>
      <c r="O33" s="18" t="s">
        <v>882</v>
      </c>
    </row>
    <row r="34" spans="1:15" ht="63.75" x14ac:dyDescent="0.25">
      <c r="A34" s="26" t="str">
        <f t="shared" si="0"/>
        <v>C15-CA-506A</v>
      </c>
      <c r="B34" s="25" t="s">
        <v>883</v>
      </c>
      <c r="C34" s="18">
        <v>1</v>
      </c>
      <c r="D34" s="18" t="s">
        <v>947</v>
      </c>
      <c r="E34" s="18" t="s">
        <v>990</v>
      </c>
      <c r="F34" s="18" t="s">
        <v>991</v>
      </c>
      <c r="G34" s="18">
        <v>2</v>
      </c>
      <c r="H34" s="19">
        <v>3000000</v>
      </c>
      <c r="I34" s="20">
        <v>2015</v>
      </c>
      <c r="J34" s="15">
        <v>21</v>
      </c>
      <c r="K34" s="18" t="s">
        <v>992</v>
      </c>
      <c r="L34" s="18" t="s">
        <v>449</v>
      </c>
      <c r="M34" s="21" t="s">
        <v>892</v>
      </c>
      <c r="N34" s="22">
        <v>600</v>
      </c>
      <c r="O34" s="18" t="s">
        <v>882</v>
      </c>
    </row>
    <row r="35" spans="1:15" ht="102" x14ac:dyDescent="0.25">
      <c r="A35" s="26" t="str">
        <f t="shared" si="0"/>
        <v>14-CA-161</v>
      </c>
      <c r="B35" s="25" t="s">
        <v>883</v>
      </c>
      <c r="C35" s="18">
        <v>2</v>
      </c>
      <c r="D35" s="18" t="s">
        <v>947</v>
      </c>
      <c r="E35" s="18" t="s">
        <v>990</v>
      </c>
      <c r="F35" s="18" t="s">
        <v>993</v>
      </c>
      <c r="G35" s="18">
        <v>2</v>
      </c>
      <c r="H35" s="19">
        <v>504390</v>
      </c>
      <c r="I35" s="20">
        <v>2014</v>
      </c>
      <c r="J35" s="15">
        <v>21</v>
      </c>
      <c r="K35" s="18" t="s">
        <v>994</v>
      </c>
      <c r="L35" s="18" t="s">
        <v>995</v>
      </c>
      <c r="M35" s="21" t="s">
        <v>892</v>
      </c>
      <c r="N35" s="22">
        <v>85</v>
      </c>
      <c r="O35" s="18" t="s">
        <v>882</v>
      </c>
    </row>
    <row r="36" spans="1:15" ht="89.25" x14ac:dyDescent="0.25">
      <c r="A36" s="26" t="str">
        <f t="shared" si="0"/>
        <v>14-CA-172</v>
      </c>
      <c r="B36" s="25" t="s">
        <v>883</v>
      </c>
      <c r="C36" s="18">
        <v>2</v>
      </c>
      <c r="D36" s="18" t="s">
        <v>947</v>
      </c>
      <c r="E36" s="18" t="s">
        <v>931</v>
      </c>
      <c r="F36" s="18" t="s">
        <v>996</v>
      </c>
      <c r="G36" s="18">
        <v>2</v>
      </c>
      <c r="H36" s="19">
        <v>2000000</v>
      </c>
      <c r="I36" s="20">
        <v>2014</v>
      </c>
      <c r="J36" s="15">
        <v>21</v>
      </c>
      <c r="K36" s="18" t="s">
        <v>997</v>
      </c>
      <c r="L36" s="18" t="s">
        <v>998</v>
      </c>
      <c r="M36" s="21" t="s">
        <v>892</v>
      </c>
      <c r="N36" s="22">
        <v>500</v>
      </c>
      <c r="O36" s="18" t="s">
        <v>867</v>
      </c>
    </row>
    <row r="37" spans="1:15" ht="76.5" x14ac:dyDescent="0.25">
      <c r="A37" s="26" t="str">
        <f t="shared" si="0"/>
        <v>14-CA-169</v>
      </c>
      <c r="B37" s="25" t="s">
        <v>883</v>
      </c>
      <c r="C37" s="18">
        <v>2</v>
      </c>
      <c r="D37" s="18" t="s">
        <v>947</v>
      </c>
      <c r="E37" s="18" t="s">
        <v>999</v>
      </c>
      <c r="F37" s="18" t="s">
        <v>1000</v>
      </c>
      <c r="G37" s="18">
        <v>2</v>
      </c>
      <c r="H37" s="19">
        <v>481528.74</v>
      </c>
      <c r="I37" s="20">
        <v>2014</v>
      </c>
      <c r="J37" s="15">
        <v>21</v>
      </c>
      <c r="K37" s="18" t="s">
        <v>1001</v>
      </c>
      <c r="L37" s="18" t="s">
        <v>451</v>
      </c>
      <c r="M37" s="21" t="s">
        <v>881</v>
      </c>
      <c r="N37" s="22">
        <v>50</v>
      </c>
      <c r="O37" s="18" t="s">
        <v>882</v>
      </c>
    </row>
    <row r="38" spans="1:15" ht="114.75" x14ac:dyDescent="0.25">
      <c r="A38" s="26" t="str">
        <f t="shared" si="0"/>
        <v>14-CA-177</v>
      </c>
      <c r="B38" s="25" t="s">
        <v>883</v>
      </c>
      <c r="C38" s="18">
        <v>2</v>
      </c>
      <c r="D38" s="18" t="s">
        <v>947</v>
      </c>
      <c r="E38" s="18" t="s">
        <v>1002</v>
      </c>
      <c r="F38" s="18" t="s">
        <v>1003</v>
      </c>
      <c r="G38" s="18">
        <v>2</v>
      </c>
      <c r="H38" s="19">
        <v>519500</v>
      </c>
      <c r="I38" s="20">
        <v>2014</v>
      </c>
      <c r="J38" s="15">
        <v>21</v>
      </c>
      <c r="K38" s="18" t="s">
        <v>1004</v>
      </c>
      <c r="L38" s="18" t="s">
        <v>1005</v>
      </c>
      <c r="M38" s="21" t="s">
        <v>881</v>
      </c>
      <c r="N38" s="22">
        <v>100</v>
      </c>
      <c r="O38" s="18" t="s">
        <v>867</v>
      </c>
    </row>
    <row r="39" spans="1:15" ht="51" x14ac:dyDescent="0.25">
      <c r="A39" s="26" t="str">
        <f t="shared" si="0"/>
        <v>12-CA-015</v>
      </c>
      <c r="B39" s="25" t="s">
        <v>883</v>
      </c>
      <c r="C39" s="18">
        <v>2</v>
      </c>
      <c r="D39" s="18" t="s">
        <v>947</v>
      </c>
      <c r="E39" s="18" t="s">
        <v>1006</v>
      </c>
      <c r="F39" s="18" t="s">
        <v>1007</v>
      </c>
      <c r="G39" s="18">
        <v>2</v>
      </c>
      <c r="H39" s="19">
        <v>828373</v>
      </c>
      <c r="I39" s="20">
        <v>2014</v>
      </c>
      <c r="J39" s="15">
        <v>21</v>
      </c>
      <c r="K39" s="18" t="s">
        <v>1008</v>
      </c>
      <c r="L39" s="18" t="s">
        <v>455</v>
      </c>
      <c r="M39" s="21" t="s">
        <v>866</v>
      </c>
      <c r="N39" s="22">
        <v>200</v>
      </c>
      <c r="O39" s="18" t="s">
        <v>882</v>
      </c>
    </row>
    <row r="40" spans="1:15" ht="51" x14ac:dyDescent="0.25">
      <c r="A40" s="26" t="str">
        <f t="shared" si="0"/>
        <v>C15-CA-514B</v>
      </c>
      <c r="B40" s="25" t="s">
        <v>883</v>
      </c>
      <c r="C40" s="18">
        <v>1</v>
      </c>
      <c r="D40" s="18" t="s">
        <v>947</v>
      </c>
      <c r="E40" s="18" t="s">
        <v>1009</v>
      </c>
      <c r="F40" s="18" t="s">
        <v>1010</v>
      </c>
      <c r="G40" s="18">
        <v>2</v>
      </c>
      <c r="H40" s="19">
        <v>6000000</v>
      </c>
      <c r="I40" s="20">
        <v>2015</v>
      </c>
      <c r="J40" s="15">
        <v>21</v>
      </c>
      <c r="K40" s="18" t="s">
        <v>1011</v>
      </c>
      <c r="L40" s="18" t="s">
        <v>457</v>
      </c>
      <c r="M40" s="21" t="s">
        <v>881</v>
      </c>
      <c r="N40" s="22">
        <v>975</v>
      </c>
      <c r="O40" s="18" t="s">
        <v>867</v>
      </c>
    </row>
    <row r="41" spans="1:15" ht="102" x14ac:dyDescent="0.25">
      <c r="A41" s="26" t="str">
        <f t="shared" si="0"/>
        <v>12-CA-011</v>
      </c>
      <c r="B41" s="25" t="s">
        <v>883</v>
      </c>
      <c r="C41" s="18">
        <v>2</v>
      </c>
      <c r="D41" s="18" t="s">
        <v>947</v>
      </c>
      <c r="E41" s="18" t="s">
        <v>1012</v>
      </c>
      <c r="F41" s="18" t="s">
        <v>1013</v>
      </c>
      <c r="G41" s="18">
        <v>2</v>
      </c>
      <c r="H41" s="19">
        <v>2000000</v>
      </c>
      <c r="I41" s="20">
        <v>2014</v>
      </c>
      <c r="J41" s="15">
        <v>21</v>
      </c>
      <c r="K41" s="18" t="s">
        <v>1014</v>
      </c>
      <c r="L41" s="18" t="s">
        <v>1015</v>
      </c>
      <c r="M41" s="21" t="s">
        <v>892</v>
      </c>
      <c r="N41" s="22">
        <v>240</v>
      </c>
      <c r="O41" s="18" t="s">
        <v>867</v>
      </c>
    </row>
    <row r="42" spans="1:15" ht="204" x14ac:dyDescent="0.25">
      <c r="A42" s="26" t="str">
        <f t="shared" si="0"/>
        <v>12-CA-009</v>
      </c>
      <c r="B42" s="25" t="s">
        <v>883</v>
      </c>
      <c r="C42" s="18">
        <v>2</v>
      </c>
      <c r="D42" s="18" t="s">
        <v>947</v>
      </c>
      <c r="E42" s="18" t="s">
        <v>931</v>
      </c>
      <c r="F42" s="18" t="s">
        <v>1016</v>
      </c>
      <c r="G42" s="18">
        <v>2</v>
      </c>
      <c r="H42" s="19">
        <v>2000000</v>
      </c>
      <c r="I42" s="20">
        <v>2014</v>
      </c>
      <c r="J42" s="15">
        <v>21</v>
      </c>
      <c r="K42" s="18" t="s">
        <v>1017</v>
      </c>
      <c r="L42" s="18" t="s">
        <v>1018</v>
      </c>
      <c r="M42" s="21" t="s">
        <v>892</v>
      </c>
      <c r="N42" s="22">
        <v>500</v>
      </c>
      <c r="O42" s="18" t="s">
        <v>867</v>
      </c>
    </row>
    <row r="43" spans="1:15" ht="89.25" x14ac:dyDescent="0.25">
      <c r="A43" s="26" t="str">
        <f t="shared" si="0"/>
        <v>15-CA-322</v>
      </c>
      <c r="B43" s="25" t="s">
        <v>883</v>
      </c>
      <c r="C43" s="18">
        <v>3</v>
      </c>
      <c r="D43" s="18" t="s">
        <v>947</v>
      </c>
      <c r="E43" s="18" t="s">
        <v>1019</v>
      </c>
      <c r="F43" s="18" t="s">
        <v>1020</v>
      </c>
      <c r="G43" s="18">
        <v>2</v>
      </c>
      <c r="H43" s="19">
        <v>467349</v>
      </c>
      <c r="I43" s="20">
        <v>2015</v>
      </c>
      <c r="J43" s="15" t="s">
        <v>1021</v>
      </c>
      <c r="K43" s="18" t="s">
        <v>1022</v>
      </c>
      <c r="L43" s="18" t="s">
        <v>1023</v>
      </c>
      <c r="M43" s="21" t="s">
        <v>937</v>
      </c>
      <c r="N43" s="22">
        <v>75</v>
      </c>
      <c r="O43" s="18" t="s">
        <v>867</v>
      </c>
    </row>
    <row r="44" spans="1:15" ht="51" x14ac:dyDescent="0.25">
      <c r="A44" s="26" t="str">
        <f t="shared" si="0"/>
        <v>12-CA-007</v>
      </c>
      <c r="B44" s="25" t="s">
        <v>860</v>
      </c>
      <c r="C44" s="18">
        <v>2</v>
      </c>
      <c r="D44" s="18" t="s">
        <v>947</v>
      </c>
      <c r="E44" s="18" t="s">
        <v>1024</v>
      </c>
      <c r="F44" s="18" t="s">
        <v>1025</v>
      </c>
      <c r="G44" s="18">
        <v>1</v>
      </c>
      <c r="H44" s="19">
        <v>1169335</v>
      </c>
      <c r="I44" s="20">
        <v>2014</v>
      </c>
      <c r="J44" s="15">
        <v>22</v>
      </c>
      <c r="K44" s="18" t="s">
        <v>1026</v>
      </c>
      <c r="L44" s="18" t="s">
        <v>470</v>
      </c>
      <c r="M44" s="21" t="s">
        <v>866</v>
      </c>
      <c r="N44" s="22">
        <v>325</v>
      </c>
      <c r="O44" s="18" t="s">
        <v>867</v>
      </c>
    </row>
    <row r="45" spans="1:15" ht="114.75" x14ac:dyDescent="0.25">
      <c r="A45" s="26" t="str">
        <f t="shared" si="0"/>
        <v>12-CA-017</v>
      </c>
      <c r="B45" s="25" t="s">
        <v>860</v>
      </c>
      <c r="C45" s="18">
        <v>2</v>
      </c>
      <c r="D45" s="18" t="s">
        <v>947</v>
      </c>
      <c r="E45" s="18" t="s">
        <v>1027</v>
      </c>
      <c r="F45" s="18" t="s">
        <v>1028</v>
      </c>
      <c r="G45" s="18">
        <v>1</v>
      </c>
      <c r="H45" s="19">
        <v>1717296</v>
      </c>
      <c r="I45" s="20">
        <v>2014</v>
      </c>
      <c r="J45" s="15">
        <v>22</v>
      </c>
      <c r="K45" s="18" t="s">
        <v>1029</v>
      </c>
      <c r="L45" s="18" t="s">
        <v>470</v>
      </c>
      <c r="M45" s="21" t="s">
        <v>866</v>
      </c>
      <c r="N45" s="22">
        <v>400</v>
      </c>
      <c r="O45" s="18" t="s">
        <v>882</v>
      </c>
    </row>
    <row r="46" spans="1:15" ht="38.25" x14ac:dyDescent="0.25">
      <c r="A46" s="26" t="str">
        <f t="shared" si="0"/>
        <v>14-CA-162</v>
      </c>
      <c r="B46" s="25" t="s">
        <v>860</v>
      </c>
      <c r="C46" s="18">
        <v>2</v>
      </c>
      <c r="D46" s="18" t="s">
        <v>947</v>
      </c>
      <c r="E46" s="18" t="s">
        <v>1030</v>
      </c>
      <c r="F46" s="18" t="s">
        <v>1031</v>
      </c>
      <c r="G46" s="18">
        <v>1</v>
      </c>
      <c r="H46" s="19">
        <v>161160</v>
      </c>
      <c r="I46" s="20">
        <v>2014</v>
      </c>
      <c r="J46" s="15">
        <v>22</v>
      </c>
      <c r="K46" s="18" t="s">
        <v>1032</v>
      </c>
      <c r="L46" s="18" t="s">
        <v>470</v>
      </c>
      <c r="M46" s="21" t="s">
        <v>866</v>
      </c>
      <c r="N46" s="22">
        <v>50</v>
      </c>
      <c r="O46" s="18" t="s">
        <v>867</v>
      </c>
    </row>
    <row r="47" spans="1:15" ht="76.5" x14ac:dyDescent="0.25">
      <c r="A47" s="26" t="str">
        <f t="shared" si="0"/>
        <v>12-CA-008</v>
      </c>
      <c r="B47" s="25" t="s">
        <v>860</v>
      </c>
      <c r="C47" s="18">
        <v>2</v>
      </c>
      <c r="D47" s="18" t="s">
        <v>947</v>
      </c>
      <c r="E47" s="18" t="s">
        <v>1033</v>
      </c>
      <c r="F47" s="18" t="s">
        <v>1034</v>
      </c>
      <c r="G47" s="18">
        <v>1</v>
      </c>
      <c r="H47" s="19">
        <v>884340</v>
      </c>
      <c r="I47" s="20">
        <v>2014</v>
      </c>
      <c r="J47" s="15">
        <v>22</v>
      </c>
      <c r="K47" s="18" t="s">
        <v>1035</v>
      </c>
      <c r="L47" s="18" t="s">
        <v>1036</v>
      </c>
      <c r="M47" s="21" t="s">
        <v>866</v>
      </c>
      <c r="N47" s="22">
        <v>170</v>
      </c>
      <c r="O47" s="18" t="s">
        <v>882</v>
      </c>
    </row>
    <row r="48" spans="1:15" ht="63.75" x14ac:dyDescent="0.25">
      <c r="A48" s="26" t="str">
        <f t="shared" si="0"/>
        <v>14-CA-324</v>
      </c>
      <c r="B48" s="25" t="s">
        <v>860</v>
      </c>
      <c r="C48" s="18">
        <v>2</v>
      </c>
      <c r="D48" s="18" t="s">
        <v>947</v>
      </c>
      <c r="E48" s="18" t="s">
        <v>1037</v>
      </c>
      <c r="F48" s="18" t="s">
        <v>1038</v>
      </c>
      <c r="G48" s="18">
        <v>1</v>
      </c>
      <c r="H48" s="19">
        <v>2000000</v>
      </c>
      <c r="I48" s="20">
        <v>2014</v>
      </c>
      <c r="J48" s="15">
        <v>22</v>
      </c>
      <c r="K48" s="18" t="s">
        <v>1039</v>
      </c>
      <c r="L48" s="18" t="s">
        <v>1036</v>
      </c>
      <c r="M48" s="21" t="s">
        <v>866</v>
      </c>
      <c r="N48" s="22">
        <v>325</v>
      </c>
      <c r="O48" s="18" t="s">
        <v>867</v>
      </c>
    </row>
    <row r="49" spans="1:15" ht="102" x14ac:dyDescent="0.25">
      <c r="A49" s="26" t="str">
        <f t="shared" si="0"/>
        <v>12-CA-005</v>
      </c>
      <c r="B49" s="25" t="s">
        <v>860</v>
      </c>
      <c r="C49" s="18">
        <v>2</v>
      </c>
      <c r="D49" s="18" t="s">
        <v>947</v>
      </c>
      <c r="E49" s="18" t="s">
        <v>1040</v>
      </c>
      <c r="F49" s="18" t="s">
        <v>1041</v>
      </c>
      <c r="G49" s="18">
        <v>1</v>
      </c>
      <c r="H49" s="19">
        <v>1120829</v>
      </c>
      <c r="I49" s="20">
        <v>2014</v>
      </c>
      <c r="J49" s="15">
        <v>22</v>
      </c>
      <c r="K49" s="18" t="s">
        <v>1042</v>
      </c>
      <c r="L49" s="18" t="s">
        <v>1043</v>
      </c>
      <c r="M49" s="21" t="s">
        <v>874</v>
      </c>
      <c r="N49" s="22">
        <v>235</v>
      </c>
      <c r="O49" s="18" t="s">
        <v>867</v>
      </c>
    </row>
    <row r="50" spans="1:15" ht="89.25" x14ac:dyDescent="0.25">
      <c r="A50" s="26" t="str">
        <f t="shared" si="0"/>
        <v>12-CA-006</v>
      </c>
      <c r="B50" s="25" t="s">
        <v>860</v>
      </c>
      <c r="C50" s="18">
        <v>2</v>
      </c>
      <c r="D50" s="18" t="s">
        <v>947</v>
      </c>
      <c r="E50" s="18" t="s">
        <v>1044</v>
      </c>
      <c r="F50" s="18" t="s">
        <v>1045</v>
      </c>
      <c r="G50" s="18">
        <v>1</v>
      </c>
      <c r="H50" s="19">
        <v>2000000</v>
      </c>
      <c r="I50" s="20">
        <v>2014</v>
      </c>
      <c r="J50" s="15">
        <v>22</v>
      </c>
      <c r="K50" s="18" t="s">
        <v>1026</v>
      </c>
      <c r="L50" s="18" t="s">
        <v>1046</v>
      </c>
      <c r="M50" s="21" t="s">
        <v>866</v>
      </c>
      <c r="N50" s="22">
        <v>360</v>
      </c>
      <c r="O50" s="18" t="s">
        <v>882</v>
      </c>
    </row>
    <row r="51" spans="1:15" ht="63.75" x14ac:dyDescent="0.25">
      <c r="A51" s="26" t="str">
        <f t="shared" si="0"/>
        <v>12-CA-014</v>
      </c>
      <c r="B51" s="25" t="s">
        <v>860</v>
      </c>
      <c r="C51" s="18">
        <v>2</v>
      </c>
      <c r="D51" s="18" t="s">
        <v>947</v>
      </c>
      <c r="E51" s="18" t="s">
        <v>1047</v>
      </c>
      <c r="F51" s="18" t="s">
        <v>1048</v>
      </c>
      <c r="G51" s="18">
        <v>1</v>
      </c>
      <c r="H51" s="19">
        <v>2000000</v>
      </c>
      <c r="I51" s="20">
        <v>2014</v>
      </c>
      <c r="J51" s="15">
        <v>22</v>
      </c>
      <c r="K51" s="18" t="s">
        <v>1049</v>
      </c>
      <c r="L51" s="18" t="s">
        <v>1050</v>
      </c>
      <c r="M51" s="21" t="s">
        <v>866</v>
      </c>
      <c r="N51" s="22">
        <v>400</v>
      </c>
      <c r="O51" s="18" t="s">
        <v>867</v>
      </c>
    </row>
    <row r="52" spans="1:15" ht="51" x14ac:dyDescent="0.25">
      <c r="A52" s="26" t="str">
        <f t="shared" si="0"/>
        <v>14-CA-173</v>
      </c>
      <c r="B52" s="25" t="s">
        <v>860</v>
      </c>
      <c r="C52" s="18">
        <v>2</v>
      </c>
      <c r="D52" s="18" t="s">
        <v>947</v>
      </c>
      <c r="E52" s="18" t="s">
        <v>1051</v>
      </c>
      <c r="F52" s="18" t="s">
        <v>1052</v>
      </c>
      <c r="G52" s="18">
        <v>1</v>
      </c>
      <c r="H52" s="19">
        <v>1027000</v>
      </c>
      <c r="I52" s="20">
        <v>2014</v>
      </c>
      <c r="J52" s="15">
        <v>22</v>
      </c>
      <c r="K52" s="18" t="s">
        <v>1053</v>
      </c>
      <c r="L52" s="18" t="s">
        <v>471</v>
      </c>
      <c r="M52" s="21" t="s">
        <v>892</v>
      </c>
      <c r="N52" s="22">
        <v>300</v>
      </c>
      <c r="O52" s="18" t="s">
        <v>867</v>
      </c>
    </row>
    <row r="53" spans="1:15" ht="38.25" x14ac:dyDescent="0.25">
      <c r="A53" s="26" t="str">
        <f t="shared" si="0"/>
        <v>C15-CA-601A</v>
      </c>
      <c r="B53" s="25" t="s">
        <v>860</v>
      </c>
      <c r="C53" s="18">
        <v>1</v>
      </c>
      <c r="D53" s="18" t="s">
        <v>947</v>
      </c>
      <c r="E53" s="18" t="s">
        <v>1054</v>
      </c>
      <c r="F53" s="18" t="s">
        <v>1055</v>
      </c>
      <c r="G53" s="18">
        <v>1</v>
      </c>
      <c r="H53" s="19">
        <v>3000000</v>
      </c>
      <c r="I53" s="20">
        <v>2015</v>
      </c>
      <c r="J53" s="15">
        <v>22</v>
      </c>
      <c r="K53" s="18" t="s">
        <v>1053</v>
      </c>
      <c r="L53" s="18" t="s">
        <v>471</v>
      </c>
      <c r="M53" s="21" t="s">
        <v>892</v>
      </c>
      <c r="N53" s="22">
        <v>675</v>
      </c>
      <c r="O53" s="18" t="s">
        <v>882</v>
      </c>
    </row>
    <row r="54" spans="1:15" ht="51" x14ac:dyDescent="0.25">
      <c r="A54" s="26" t="str">
        <f t="shared" si="0"/>
        <v>C15-CA-601B</v>
      </c>
      <c r="B54" s="25" t="s">
        <v>860</v>
      </c>
      <c r="C54" s="18">
        <v>1</v>
      </c>
      <c r="D54" s="18" t="s">
        <v>947</v>
      </c>
      <c r="E54" s="18" t="s">
        <v>1056</v>
      </c>
      <c r="F54" s="18" t="s">
        <v>1057</v>
      </c>
      <c r="G54" s="18">
        <v>1</v>
      </c>
      <c r="H54" s="19">
        <v>3000000</v>
      </c>
      <c r="I54" s="20">
        <v>2015</v>
      </c>
      <c r="J54" s="15">
        <v>22</v>
      </c>
      <c r="K54" s="18" t="s">
        <v>1058</v>
      </c>
      <c r="L54" s="18" t="s">
        <v>471</v>
      </c>
      <c r="M54" s="21" t="s">
        <v>892</v>
      </c>
      <c r="N54" s="22">
        <v>570</v>
      </c>
      <c r="O54" s="18" t="s">
        <v>882</v>
      </c>
    </row>
    <row r="55" spans="1:15" ht="63.75" x14ac:dyDescent="0.25">
      <c r="A55" s="26" t="str">
        <f t="shared" si="0"/>
        <v>12-CA-019</v>
      </c>
      <c r="B55" s="25" t="s">
        <v>860</v>
      </c>
      <c r="C55" s="18">
        <v>2</v>
      </c>
      <c r="D55" s="18" t="s">
        <v>947</v>
      </c>
      <c r="E55" s="18" t="s">
        <v>1059</v>
      </c>
      <c r="F55" s="18" t="s">
        <v>1060</v>
      </c>
      <c r="G55" s="18">
        <v>1</v>
      </c>
      <c r="H55" s="19">
        <v>1941009</v>
      </c>
      <c r="I55" s="20">
        <v>2014</v>
      </c>
      <c r="J55" s="15">
        <v>22</v>
      </c>
      <c r="K55" s="18" t="s">
        <v>1061</v>
      </c>
      <c r="L55" s="18" t="s">
        <v>1062</v>
      </c>
      <c r="M55" s="21" t="s">
        <v>892</v>
      </c>
      <c r="N55" s="22">
        <v>450</v>
      </c>
      <c r="O55" s="18" t="s">
        <v>867</v>
      </c>
    </row>
    <row r="56" spans="1:15" ht="63.75" x14ac:dyDescent="0.25">
      <c r="A56" s="26" t="str">
        <f t="shared" si="0"/>
        <v>14-CA-176</v>
      </c>
      <c r="B56" s="25" t="s">
        <v>860</v>
      </c>
      <c r="C56" s="18">
        <v>2</v>
      </c>
      <c r="D56" s="18" t="s">
        <v>947</v>
      </c>
      <c r="E56" s="18" t="s">
        <v>1063</v>
      </c>
      <c r="F56" s="18" t="s">
        <v>1064</v>
      </c>
      <c r="G56" s="18">
        <v>1</v>
      </c>
      <c r="H56" s="19">
        <v>2000000</v>
      </c>
      <c r="I56" s="20">
        <v>2014</v>
      </c>
      <c r="J56" s="15">
        <v>21</v>
      </c>
      <c r="K56" s="18" t="s">
        <v>1065</v>
      </c>
      <c r="L56" s="18" t="s">
        <v>472</v>
      </c>
      <c r="M56" s="21" t="s">
        <v>866</v>
      </c>
      <c r="N56" s="22">
        <v>360</v>
      </c>
      <c r="O56" s="18" t="s">
        <v>882</v>
      </c>
    </row>
    <row r="57" spans="1:15" ht="89.25" x14ac:dyDescent="0.25">
      <c r="A57" s="26" t="str">
        <f t="shared" si="0"/>
        <v>C15-CA-602B</v>
      </c>
      <c r="B57" s="25" t="s">
        <v>860</v>
      </c>
      <c r="C57" s="18">
        <v>1</v>
      </c>
      <c r="D57" s="18" t="s">
        <v>947</v>
      </c>
      <c r="E57" s="18" t="s">
        <v>1066</v>
      </c>
      <c r="F57" s="18" t="s">
        <v>1067</v>
      </c>
      <c r="G57" s="18">
        <v>1</v>
      </c>
      <c r="H57" s="19">
        <v>3000000</v>
      </c>
      <c r="I57" s="20">
        <v>2015</v>
      </c>
      <c r="J57" s="15">
        <v>22</v>
      </c>
      <c r="K57" s="18" t="s">
        <v>1065</v>
      </c>
      <c r="L57" s="21" t="s">
        <v>472</v>
      </c>
      <c r="M57" s="18" t="s">
        <v>866</v>
      </c>
      <c r="N57" s="22">
        <v>429</v>
      </c>
      <c r="O57" s="18" t="s">
        <v>882</v>
      </c>
    </row>
    <row r="58" spans="1:15" ht="114.75" x14ac:dyDescent="0.25">
      <c r="A58" s="26" t="str">
        <f t="shared" si="0"/>
        <v>14-CA-163</v>
      </c>
      <c r="B58" s="25" t="s">
        <v>860</v>
      </c>
      <c r="C58" s="18">
        <v>2</v>
      </c>
      <c r="D58" s="18" t="s">
        <v>947</v>
      </c>
      <c r="E58" s="18" t="s">
        <v>1068</v>
      </c>
      <c r="F58" s="18" t="s">
        <v>1069</v>
      </c>
      <c r="G58" s="18">
        <v>1</v>
      </c>
      <c r="H58" s="19">
        <v>362352</v>
      </c>
      <c r="I58" s="20">
        <v>2014</v>
      </c>
      <c r="J58" s="15">
        <v>22</v>
      </c>
      <c r="K58" s="18" t="s">
        <v>1070</v>
      </c>
      <c r="L58" s="18" t="s">
        <v>473</v>
      </c>
      <c r="M58" s="21" t="s">
        <v>881</v>
      </c>
      <c r="N58" s="22">
        <v>90</v>
      </c>
      <c r="O58" s="18" t="s">
        <v>867</v>
      </c>
    </row>
    <row r="59" spans="1:15" ht="76.5" x14ac:dyDescent="0.25">
      <c r="A59" s="26" t="str">
        <f t="shared" si="0"/>
        <v>13-CA-090</v>
      </c>
      <c r="B59" s="25" t="s">
        <v>860</v>
      </c>
      <c r="C59" s="18">
        <v>2</v>
      </c>
      <c r="D59" s="18" t="s">
        <v>947</v>
      </c>
      <c r="E59" s="18" t="s">
        <v>1071</v>
      </c>
      <c r="F59" s="18" t="s">
        <v>1072</v>
      </c>
      <c r="G59" s="18">
        <v>1</v>
      </c>
      <c r="H59" s="19">
        <v>367200</v>
      </c>
      <c r="I59" s="20">
        <v>2014</v>
      </c>
      <c r="J59" s="15">
        <v>22</v>
      </c>
      <c r="K59" s="18" t="s">
        <v>1073</v>
      </c>
      <c r="L59" s="21" t="s">
        <v>474</v>
      </c>
      <c r="M59" s="18" t="s">
        <v>892</v>
      </c>
      <c r="N59" s="22">
        <v>150</v>
      </c>
      <c r="O59" s="18" t="s">
        <v>882</v>
      </c>
    </row>
    <row r="60" spans="1:15" ht="76.5" x14ac:dyDescent="0.25">
      <c r="A60" s="26" t="str">
        <f t="shared" si="0"/>
        <v>C15-CA-604A</v>
      </c>
      <c r="B60" s="25" t="s">
        <v>860</v>
      </c>
      <c r="C60" s="18">
        <v>1</v>
      </c>
      <c r="D60" s="18" t="s">
        <v>947</v>
      </c>
      <c r="E60" s="18" t="s">
        <v>1071</v>
      </c>
      <c r="F60" s="18" t="s">
        <v>1074</v>
      </c>
      <c r="G60" s="18">
        <v>1</v>
      </c>
      <c r="H60" s="19">
        <v>3000000</v>
      </c>
      <c r="I60" s="20">
        <v>2015</v>
      </c>
      <c r="J60" s="15">
        <v>22</v>
      </c>
      <c r="K60" s="18" t="s">
        <v>1073</v>
      </c>
      <c r="L60" s="21" t="s">
        <v>474</v>
      </c>
      <c r="M60" s="18" t="s">
        <v>892</v>
      </c>
      <c r="N60" s="22">
        <v>750</v>
      </c>
      <c r="O60" s="18" t="s">
        <v>882</v>
      </c>
    </row>
    <row r="61" spans="1:15" ht="89.25" x14ac:dyDescent="0.25">
      <c r="A61" s="26" t="str">
        <f t="shared" si="0"/>
        <v>C15-CA-606A</v>
      </c>
      <c r="B61" s="25" t="s">
        <v>860</v>
      </c>
      <c r="C61" s="18">
        <v>1</v>
      </c>
      <c r="D61" s="18" t="s">
        <v>947</v>
      </c>
      <c r="E61" s="18" t="s">
        <v>1075</v>
      </c>
      <c r="F61" s="18" t="s">
        <v>1076</v>
      </c>
      <c r="G61" s="18">
        <v>1</v>
      </c>
      <c r="H61" s="19">
        <v>6000000</v>
      </c>
      <c r="I61" s="20">
        <v>2015</v>
      </c>
      <c r="J61" s="15">
        <v>22</v>
      </c>
      <c r="K61" s="18" t="s">
        <v>1032</v>
      </c>
      <c r="L61" s="18" t="s">
        <v>475</v>
      </c>
      <c r="M61" s="21" t="s">
        <v>866</v>
      </c>
      <c r="N61" s="22">
        <v>855</v>
      </c>
      <c r="O61" s="18" t="s">
        <v>882</v>
      </c>
    </row>
    <row r="62" spans="1:15" ht="63.75" x14ac:dyDescent="0.25">
      <c r="A62" s="26" t="str">
        <f t="shared" si="0"/>
        <v>13-CA-088</v>
      </c>
      <c r="B62" s="25" t="s">
        <v>860</v>
      </c>
      <c r="C62" s="18">
        <v>2</v>
      </c>
      <c r="D62" s="18" t="s">
        <v>947</v>
      </c>
      <c r="E62" s="18" t="s">
        <v>1040</v>
      </c>
      <c r="F62" s="18" t="s">
        <v>1077</v>
      </c>
      <c r="G62" s="18">
        <v>1</v>
      </c>
      <c r="H62" s="19">
        <v>795173</v>
      </c>
      <c r="I62" s="20">
        <v>2014</v>
      </c>
      <c r="J62" s="15">
        <v>22</v>
      </c>
      <c r="K62" s="18" t="s">
        <v>1078</v>
      </c>
      <c r="L62" s="18" t="s">
        <v>1079</v>
      </c>
      <c r="M62" s="21" t="s">
        <v>866</v>
      </c>
      <c r="N62" s="22">
        <v>200</v>
      </c>
      <c r="O62" s="18" t="s">
        <v>867</v>
      </c>
    </row>
    <row r="63" spans="1:15" ht="51" x14ac:dyDescent="0.25">
      <c r="A63" s="26" t="str">
        <f t="shared" si="0"/>
        <v>C15-CA-608A</v>
      </c>
      <c r="B63" s="25" t="s">
        <v>860</v>
      </c>
      <c r="C63" s="18">
        <v>1</v>
      </c>
      <c r="D63" s="18" t="s">
        <v>947</v>
      </c>
      <c r="E63" s="18" t="s">
        <v>1080</v>
      </c>
      <c r="F63" s="18" t="s">
        <v>1081</v>
      </c>
      <c r="G63" s="18">
        <v>1</v>
      </c>
      <c r="H63" s="19">
        <v>1500000</v>
      </c>
      <c r="I63" s="20">
        <v>2015</v>
      </c>
      <c r="J63" s="15">
        <v>22</v>
      </c>
      <c r="K63" s="18" t="s">
        <v>1082</v>
      </c>
      <c r="L63" s="18" t="s">
        <v>477</v>
      </c>
      <c r="M63" s="21" t="s">
        <v>892</v>
      </c>
      <c r="N63" s="22">
        <v>225</v>
      </c>
      <c r="O63" s="18" t="s">
        <v>882</v>
      </c>
    </row>
    <row r="64" spans="1:15" ht="51" x14ac:dyDescent="0.25">
      <c r="A64" s="26" t="str">
        <f t="shared" si="0"/>
        <v>C15-CA-608B</v>
      </c>
      <c r="B64" s="25" t="s">
        <v>860</v>
      </c>
      <c r="C64" s="18">
        <v>1</v>
      </c>
      <c r="D64" s="18" t="s">
        <v>947</v>
      </c>
      <c r="E64" s="18" t="s">
        <v>1083</v>
      </c>
      <c r="F64" s="18" t="s">
        <v>1084</v>
      </c>
      <c r="G64" s="18">
        <v>1</v>
      </c>
      <c r="H64" s="19">
        <v>1500000</v>
      </c>
      <c r="I64" s="20">
        <v>2015</v>
      </c>
      <c r="J64" s="15">
        <v>22</v>
      </c>
      <c r="K64" s="18" t="s">
        <v>1085</v>
      </c>
      <c r="L64" s="18" t="s">
        <v>477</v>
      </c>
      <c r="M64" s="21" t="s">
        <v>892</v>
      </c>
      <c r="N64" s="22" t="s">
        <v>1086</v>
      </c>
      <c r="O64" s="18" t="s">
        <v>882</v>
      </c>
    </row>
    <row r="65" spans="1:15" ht="63.75" x14ac:dyDescent="0.25">
      <c r="A65" s="26" t="str">
        <f t="shared" si="0"/>
        <v>13-CA-089</v>
      </c>
      <c r="B65" s="25" t="s">
        <v>860</v>
      </c>
      <c r="C65" s="18">
        <v>2</v>
      </c>
      <c r="D65" s="18" t="s">
        <v>947</v>
      </c>
      <c r="E65" s="18" t="s">
        <v>1080</v>
      </c>
      <c r="F65" s="18" t="s">
        <v>1087</v>
      </c>
      <c r="G65" s="18">
        <v>1</v>
      </c>
      <c r="H65" s="19">
        <v>744804</v>
      </c>
      <c r="I65" s="20">
        <v>2014</v>
      </c>
      <c r="J65" s="15">
        <v>22</v>
      </c>
      <c r="K65" s="18" t="s">
        <v>1088</v>
      </c>
      <c r="L65" s="21" t="s">
        <v>1089</v>
      </c>
      <c r="M65" s="18" t="s">
        <v>892</v>
      </c>
      <c r="N65" s="22">
        <v>150</v>
      </c>
      <c r="O65" s="18" t="s">
        <v>882</v>
      </c>
    </row>
    <row r="66" spans="1:15" ht="63.75" x14ac:dyDescent="0.25">
      <c r="A66" s="26" t="str">
        <f t="shared" si="0"/>
        <v>14-CA-171</v>
      </c>
      <c r="B66" s="25" t="s">
        <v>860</v>
      </c>
      <c r="C66" s="18">
        <v>2</v>
      </c>
      <c r="D66" s="18" t="s">
        <v>947</v>
      </c>
      <c r="E66" s="18" t="s">
        <v>1090</v>
      </c>
      <c r="F66" s="18" t="s">
        <v>1091</v>
      </c>
      <c r="G66" s="18">
        <v>1</v>
      </c>
      <c r="H66" s="19">
        <v>565284</v>
      </c>
      <c r="I66" s="20">
        <v>2014</v>
      </c>
      <c r="J66" s="15">
        <v>22</v>
      </c>
      <c r="K66" s="18" t="s">
        <v>1088</v>
      </c>
      <c r="L66" s="18" t="s">
        <v>1089</v>
      </c>
      <c r="M66" s="21" t="s">
        <v>892</v>
      </c>
      <c r="N66" s="22">
        <v>150</v>
      </c>
      <c r="O66" s="18" t="s">
        <v>882</v>
      </c>
    </row>
    <row r="67" spans="1:15" ht="76.5" x14ac:dyDescent="0.25">
      <c r="A67" s="26" t="str">
        <f t="shared" ref="A67:A130" si="1">F67</f>
        <v>14-CA-170</v>
      </c>
      <c r="B67" s="25" t="s">
        <v>860</v>
      </c>
      <c r="C67" s="18">
        <v>2</v>
      </c>
      <c r="D67" s="18" t="s">
        <v>947</v>
      </c>
      <c r="E67" s="18" t="s">
        <v>1092</v>
      </c>
      <c r="F67" s="18" t="s">
        <v>1093</v>
      </c>
      <c r="G67" s="18">
        <v>1</v>
      </c>
      <c r="H67" s="19">
        <v>619133.88</v>
      </c>
      <c r="I67" s="20">
        <v>2014</v>
      </c>
      <c r="J67" s="15">
        <v>22</v>
      </c>
      <c r="K67" s="18" t="s">
        <v>1094</v>
      </c>
      <c r="L67" s="18" t="s">
        <v>478</v>
      </c>
      <c r="M67" s="21" t="s">
        <v>892</v>
      </c>
      <c r="N67" s="22">
        <v>150</v>
      </c>
      <c r="O67" s="18" t="s">
        <v>882</v>
      </c>
    </row>
    <row r="68" spans="1:15" ht="51" x14ac:dyDescent="0.25">
      <c r="A68" s="26" t="str">
        <f t="shared" si="1"/>
        <v>C15-CA-609A</v>
      </c>
      <c r="B68" s="25" t="s">
        <v>860</v>
      </c>
      <c r="C68" s="18">
        <v>1</v>
      </c>
      <c r="D68" s="18" t="s">
        <v>947</v>
      </c>
      <c r="E68" s="18" t="s">
        <v>1080</v>
      </c>
      <c r="F68" s="18" t="s">
        <v>1095</v>
      </c>
      <c r="G68" s="18">
        <v>1</v>
      </c>
      <c r="H68" s="19">
        <v>1500000</v>
      </c>
      <c r="I68" s="20">
        <v>2015</v>
      </c>
      <c r="J68" s="15">
        <v>22</v>
      </c>
      <c r="K68" s="18" t="s">
        <v>1096</v>
      </c>
      <c r="L68" s="18" t="s">
        <v>478</v>
      </c>
      <c r="M68" s="21" t="s">
        <v>892</v>
      </c>
      <c r="N68" s="22" t="s">
        <v>1097</v>
      </c>
      <c r="O68" s="18" t="s">
        <v>882</v>
      </c>
    </row>
    <row r="69" spans="1:15" ht="102" x14ac:dyDescent="0.25">
      <c r="A69" s="26" t="str">
        <f t="shared" si="1"/>
        <v>C15-CA-614A</v>
      </c>
      <c r="B69" s="25" t="s">
        <v>860</v>
      </c>
      <c r="C69" s="18">
        <v>1</v>
      </c>
      <c r="D69" s="18" t="s">
        <v>947</v>
      </c>
      <c r="E69" s="18" t="s">
        <v>1098</v>
      </c>
      <c r="F69" s="18" t="s">
        <v>1099</v>
      </c>
      <c r="G69" s="18">
        <v>1</v>
      </c>
      <c r="H69" s="19">
        <v>4899717</v>
      </c>
      <c r="I69" s="20">
        <v>2015</v>
      </c>
      <c r="J69" s="15">
        <v>22</v>
      </c>
      <c r="K69" s="18" t="s">
        <v>1100</v>
      </c>
      <c r="L69" s="18" t="s">
        <v>482</v>
      </c>
      <c r="M69" s="21" t="s">
        <v>874</v>
      </c>
      <c r="N69" s="22" t="s">
        <v>1101</v>
      </c>
      <c r="O69" s="18" t="s">
        <v>882</v>
      </c>
    </row>
    <row r="70" spans="1:15" ht="38.25" x14ac:dyDescent="0.25">
      <c r="A70" s="26" t="str">
        <f t="shared" si="1"/>
        <v>C15-CA-614B</v>
      </c>
      <c r="B70" s="25" t="s">
        <v>860</v>
      </c>
      <c r="C70" s="18">
        <v>1</v>
      </c>
      <c r="D70" s="18" t="s">
        <v>947</v>
      </c>
      <c r="E70" s="18" t="s">
        <v>1102</v>
      </c>
      <c r="F70" s="18" t="s">
        <v>1103</v>
      </c>
      <c r="G70" s="18">
        <v>1</v>
      </c>
      <c r="H70" s="19">
        <v>1100000</v>
      </c>
      <c r="I70" s="20">
        <v>2015</v>
      </c>
      <c r="J70" s="15">
        <v>22</v>
      </c>
      <c r="K70" s="18" t="s">
        <v>1100</v>
      </c>
      <c r="L70" s="18" t="s">
        <v>482</v>
      </c>
      <c r="M70" s="21" t="s">
        <v>866</v>
      </c>
      <c r="N70" s="22">
        <v>350</v>
      </c>
      <c r="O70" s="18" t="s">
        <v>867</v>
      </c>
    </row>
    <row r="71" spans="1:15" ht="409.5" x14ac:dyDescent="0.25">
      <c r="A71" s="26" t="str">
        <f t="shared" si="1"/>
        <v>12-ZZ-020</v>
      </c>
      <c r="B71" s="25" t="s">
        <v>860</v>
      </c>
      <c r="C71" s="18">
        <v>2</v>
      </c>
      <c r="D71" s="18" t="s">
        <v>1104</v>
      </c>
      <c r="E71" s="18" t="s">
        <v>1105</v>
      </c>
      <c r="F71" s="18" t="s">
        <v>1106</v>
      </c>
      <c r="G71" s="18">
        <v>1</v>
      </c>
      <c r="H71" s="19">
        <v>2000000</v>
      </c>
      <c r="I71" s="20">
        <v>2014</v>
      </c>
      <c r="J71" s="15">
        <v>19</v>
      </c>
      <c r="K71" s="18" t="s">
        <v>1107</v>
      </c>
      <c r="L71" s="18" t="s">
        <v>1108</v>
      </c>
      <c r="M71" s="21" t="s">
        <v>892</v>
      </c>
      <c r="N71" s="22">
        <v>800</v>
      </c>
      <c r="O71" s="18" t="s">
        <v>867</v>
      </c>
    </row>
    <row r="72" spans="1:15" ht="357" x14ac:dyDescent="0.25">
      <c r="A72" s="26" t="str">
        <f t="shared" si="1"/>
        <v>13-ZZ-092</v>
      </c>
      <c r="B72" s="25" t="s">
        <v>860</v>
      </c>
      <c r="C72" s="18">
        <v>2</v>
      </c>
      <c r="D72" s="18" t="s">
        <v>1109</v>
      </c>
      <c r="E72" s="18" t="s">
        <v>1110</v>
      </c>
      <c r="F72" s="18" t="s">
        <v>1111</v>
      </c>
      <c r="G72" s="18">
        <v>1</v>
      </c>
      <c r="H72" s="19">
        <v>2000000</v>
      </c>
      <c r="I72" s="20">
        <v>2014</v>
      </c>
      <c r="J72" s="15">
        <v>19</v>
      </c>
      <c r="K72" s="18" t="s">
        <v>1112</v>
      </c>
      <c r="L72" s="18" t="s">
        <v>1113</v>
      </c>
      <c r="M72" s="21" t="s">
        <v>881</v>
      </c>
      <c r="N72" s="22">
        <v>550</v>
      </c>
      <c r="O72" s="18" t="s">
        <v>882</v>
      </c>
    </row>
    <row r="73" spans="1:15" ht="102" x14ac:dyDescent="0.25">
      <c r="A73" s="26" t="str">
        <f t="shared" si="1"/>
        <v>C15-CO-503A</v>
      </c>
      <c r="B73" s="25" t="s">
        <v>860</v>
      </c>
      <c r="C73" s="18">
        <v>1</v>
      </c>
      <c r="D73" s="18" t="s">
        <v>861</v>
      </c>
      <c r="E73" s="18" t="s">
        <v>1110</v>
      </c>
      <c r="F73" s="18" t="s">
        <v>1114</v>
      </c>
      <c r="G73" s="18">
        <v>1</v>
      </c>
      <c r="H73" s="19">
        <v>3000000</v>
      </c>
      <c r="I73" s="20">
        <v>2015</v>
      </c>
      <c r="J73" s="15">
        <v>19</v>
      </c>
      <c r="K73" s="18" t="s">
        <v>1115</v>
      </c>
      <c r="L73" s="18" t="s">
        <v>484</v>
      </c>
      <c r="M73" s="21" t="s">
        <v>866</v>
      </c>
      <c r="N73" s="22">
        <v>540</v>
      </c>
      <c r="O73" s="18" t="s">
        <v>882</v>
      </c>
    </row>
    <row r="74" spans="1:15" ht="89.25" x14ac:dyDescent="0.25">
      <c r="A74" s="26" t="str">
        <f t="shared" si="1"/>
        <v>12-CT-021</v>
      </c>
      <c r="B74" s="25" t="s">
        <v>875</v>
      </c>
      <c r="C74" s="18">
        <v>2</v>
      </c>
      <c r="D74" s="18" t="s">
        <v>1116</v>
      </c>
      <c r="E74" s="18" t="s">
        <v>1117</v>
      </c>
      <c r="F74" s="18" t="s">
        <v>1118</v>
      </c>
      <c r="G74" s="18">
        <v>10</v>
      </c>
      <c r="H74" s="19">
        <v>529380</v>
      </c>
      <c r="I74" s="20">
        <v>2014</v>
      </c>
      <c r="J74" s="15">
        <v>1</v>
      </c>
      <c r="K74" s="18" t="s">
        <v>1119</v>
      </c>
      <c r="L74" s="18" t="s">
        <v>1120</v>
      </c>
      <c r="M74" s="21" t="s">
        <v>892</v>
      </c>
      <c r="N74" s="22">
        <v>175</v>
      </c>
      <c r="O74" s="18" t="s">
        <v>867</v>
      </c>
    </row>
    <row r="75" spans="1:15" ht="76.5" x14ac:dyDescent="0.25">
      <c r="A75" s="26" t="str">
        <f t="shared" si="1"/>
        <v>13-CT-093</v>
      </c>
      <c r="B75" s="25" t="s">
        <v>875</v>
      </c>
      <c r="C75" s="18">
        <v>2</v>
      </c>
      <c r="D75" s="18" t="s">
        <v>1116</v>
      </c>
      <c r="E75" s="18" t="s">
        <v>1121</v>
      </c>
      <c r="F75" s="18" t="s">
        <v>1122</v>
      </c>
      <c r="G75" s="18">
        <v>10</v>
      </c>
      <c r="H75" s="19">
        <v>1281624</v>
      </c>
      <c r="I75" s="20">
        <v>2014</v>
      </c>
      <c r="J75" s="15">
        <v>1</v>
      </c>
      <c r="K75" s="18" t="s">
        <v>1123</v>
      </c>
      <c r="L75" s="21" t="s">
        <v>1124</v>
      </c>
      <c r="M75" s="18" t="s">
        <v>892</v>
      </c>
      <c r="N75" s="22">
        <v>240</v>
      </c>
      <c r="O75" s="18" t="s">
        <v>882</v>
      </c>
    </row>
    <row r="76" spans="1:15" ht="63.75" x14ac:dyDescent="0.25">
      <c r="A76" s="26" t="str">
        <f t="shared" si="1"/>
        <v>14-CT-178</v>
      </c>
      <c r="B76" s="25" t="s">
        <v>875</v>
      </c>
      <c r="C76" s="18">
        <v>2</v>
      </c>
      <c r="D76" s="18" t="s">
        <v>1116</v>
      </c>
      <c r="E76" s="18" t="s">
        <v>1125</v>
      </c>
      <c r="F76" s="18" t="s">
        <v>1126</v>
      </c>
      <c r="G76" s="18">
        <v>10</v>
      </c>
      <c r="H76" s="19">
        <v>1516990</v>
      </c>
      <c r="I76" s="20">
        <v>2014</v>
      </c>
      <c r="J76" s="15">
        <v>1</v>
      </c>
      <c r="K76" s="18" t="s">
        <v>1127</v>
      </c>
      <c r="L76" s="18" t="s">
        <v>1128</v>
      </c>
      <c r="M76" s="21" t="s">
        <v>881</v>
      </c>
      <c r="N76" s="22">
        <v>300</v>
      </c>
      <c r="O76" s="18" t="s">
        <v>882</v>
      </c>
    </row>
    <row r="77" spans="1:15" ht="216.75" x14ac:dyDescent="0.25">
      <c r="A77" s="26" t="str">
        <f t="shared" si="1"/>
        <v>13-ZZ-094</v>
      </c>
      <c r="B77" s="25" t="s">
        <v>875</v>
      </c>
      <c r="C77" s="18">
        <v>2</v>
      </c>
      <c r="D77" s="18" t="s">
        <v>1129</v>
      </c>
      <c r="E77" s="18" t="s">
        <v>1130</v>
      </c>
      <c r="F77" s="18" t="s">
        <v>1131</v>
      </c>
      <c r="G77" s="18">
        <v>10</v>
      </c>
      <c r="H77" s="19">
        <v>2000000</v>
      </c>
      <c r="I77" s="20">
        <v>2014</v>
      </c>
      <c r="J77" s="15">
        <v>5</v>
      </c>
      <c r="K77" s="18" t="s">
        <v>1132</v>
      </c>
      <c r="L77" s="18" t="s">
        <v>1133</v>
      </c>
      <c r="M77" s="21" t="s">
        <v>866</v>
      </c>
      <c r="N77" s="22">
        <v>400</v>
      </c>
      <c r="O77" s="18" t="s">
        <v>867</v>
      </c>
    </row>
    <row r="78" spans="1:15" ht="165.75" x14ac:dyDescent="0.25">
      <c r="A78" s="26" t="str">
        <f t="shared" si="1"/>
        <v>14-ZZ-314</v>
      </c>
      <c r="B78" s="25" t="s">
        <v>875</v>
      </c>
      <c r="C78" s="18">
        <v>2</v>
      </c>
      <c r="D78" s="18" t="s">
        <v>1129</v>
      </c>
      <c r="E78" s="18" t="s">
        <v>1134</v>
      </c>
      <c r="F78" s="18" t="s">
        <v>1135</v>
      </c>
      <c r="G78" s="18">
        <v>10</v>
      </c>
      <c r="H78" s="19">
        <v>2000000</v>
      </c>
      <c r="I78" s="20">
        <v>2014</v>
      </c>
      <c r="J78" s="15">
        <v>5</v>
      </c>
      <c r="K78" s="18" t="s">
        <v>1136</v>
      </c>
      <c r="L78" s="18" t="s">
        <v>1137</v>
      </c>
      <c r="M78" s="21" t="s">
        <v>892</v>
      </c>
      <c r="N78" s="22">
        <v>400</v>
      </c>
      <c r="O78" s="18" t="s">
        <v>867</v>
      </c>
    </row>
    <row r="79" spans="1:15" ht="191.25" x14ac:dyDescent="0.25">
      <c r="A79" s="26" t="str">
        <f t="shared" si="1"/>
        <v>14-ZZ-318</v>
      </c>
      <c r="B79" s="25" t="s">
        <v>875</v>
      </c>
      <c r="C79" s="18">
        <v>2</v>
      </c>
      <c r="D79" s="18" t="s">
        <v>1129</v>
      </c>
      <c r="E79" s="18" t="s">
        <v>1138</v>
      </c>
      <c r="F79" s="18" t="s">
        <v>1139</v>
      </c>
      <c r="G79" s="18">
        <v>10</v>
      </c>
      <c r="H79" s="19">
        <v>472100</v>
      </c>
      <c r="I79" s="20">
        <v>2014</v>
      </c>
      <c r="J79" s="15" t="s">
        <v>1140</v>
      </c>
      <c r="K79" s="18" t="s">
        <v>1141</v>
      </c>
      <c r="L79" s="18" t="s">
        <v>1142</v>
      </c>
      <c r="M79" s="21" t="s">
        <v>892</v>
      </c>
      <c r="N79" s="22">
        <v>80</v>
      </c>
      <c r="O79" s="18" t="s">
        <v>867</v>
      </c>
    </row>
    <row r="80" spans="1:15" ht="242.25" x14ac:dyDescent="0.25">
      <c r="A80" s="26" t="str">
        <f t="shared" si="1"/>
        <v>14-ZZ-313</v>
      </c>
      <c r="B80" s="25" t="s">
        <v>875</v>
      </c>
      <c r="C80" s="18">
        <v>2</v>
      </c>
      <c r="D80" s="18" t="s">
        <v>1129</v>
      </c>
      <c r="E80" s="18" t="s">
        <v>1143</v>
      </c>
      <c r="F80" s="18" t="s">
        <v>1144</v>
      </c>
      <c r="G80" s="18">
        <v>10</v>
      </c>
      <c r="H80" s="19">
        <v>1026456</v>
      </c>
      <c r="I80" s="20">
        <v>2014</v>
      </c>
      <c r="J80" s="15">
        <v>5</v>
      </c>
      <c r="K80" s="18" t="s">
        <v>1145</v>
      </c>
      <c r="L80" s="18" t="s">
        <v>1146</v>
      </c>
      <c r="M80" s="21" t="s">
        <v>866</v>
      </c>
      <c r="N80" s="22">
        <v>200</v>
      </c>
      <c r="O80" s="18" t="s">
        <v>867</v>
      </c>
    </row>
    <row r="81" spans="1:15" ht="76.5" x14ac:dyDescent="0.25">
      <c r="A81" s="26" t="str">
        <f t="shared" si="1"/>
        <v>13-DE-095</v>
      </c>
      <c r="B81" s="25" t="s">
        <v>1147</v>
      </c>
      <c r="C81" s="18">
        <v>2</v>
      </c>
      <c r="D81" s="18" t="s">
        <v>1148</v>
      </c>
      <c r="E81" s="18" t="s">
        <v>1149</v>
      </c>
      <c r="F81" s="18" t="s">
        <v>1150</v>
      </c>
      <c r="G81" s="18">
        <v>8</v>
      </c>
      <c r="H81" s="19">
        <v>874540</v>
      </c>
      <c r="I81" s="20">
        <v>2014</v>
      </c>
      <c r="J81" s="15">
        <v>4</v>
      </c>
      <c r="K81" s="18" t="s">
        <v>1151</v>
      </c>
      <c r="L81" s="18" t="s">
        <v>493</v>
      </c>
      <c r="M81" s="21" t="s">
        <v>892</v>
      </c>
      <c r="N81" s="22">
        <v>200</v>
      </c>
      <c r="O81" s="18" t="s">
        <v>882</v>
      </c>
    </row>
    <row r="82" spans="1:15" ht="114.75" x14ac:dyDescent="0.25">
      <c r="A82" s="26" t="str">
        <f t="shared" si="1"/>
        <v>14-FL-182</v>
      </c>
      <c r="B82" s="25" t="s">
        <v>893</v>
      </c>
      <c r="C82" s="18">
        <v>2</v>
      </c>
      <c r="D82" s="18" t="s">
        <v>1152</v>
      </c>
      <c r="E82" s="18" t="s">
        <v>1153</v>
      </c>
      <c r="F82" s="18" t="s">
        <v>1154</v>
      </c>
      <c r="G82" s="18">
        <v>6</v>
      </c>
      <c r="H82" s="19">
        <v>239302</v>
      </c>
      <c r="I82" s="20">
        <v>2014</v>
      </c>
      <c r="J82" s="15">
        <v>8</v>
      </c>
      <c r="K82" s="18" t="s">
        <v>1155</v>
      </c>
      <c r="L82" s="18" t="s">
        <v>494</v>
      </c>
      <c r="M82" s="21" t="s">
        <v>892</v>
      </c>
      <c r="N82" s="22">
        <v>90</v>
      </c>
      <c r="O82" s="18" t="s">
        <v>882</v>
      </c>
    </row>
    <row r="83" spans="1:15" ht="76.5" x14ac:dyDescent="0.25">
      <c r="A83" s="26" t="str">
        <f t="shared" si="1"/>
        <v>15-FL-323</v>
      </c>
      <c r="B83" s="25" t="s">
        <v>893</v>
      </c>
      <c r="C83" s="18">
        <v>3</v>
      </c>
      <c r="D83" s="18" t="s">
        <v>1152</v>
      </c>
      <c r="E83" s="18" t="s">
        <v>1156</v>
      </c>
      <c r="F83" s="18" t="s">
        <v>1157</v>
      </c>
      <c r="G83" s="18">
        <v>6</v>
      </c>
      <c r="H83" s="19">
        <v>1500000</v>
      </c>
      <c r="I83" s="20" t="s">
        <v>1158</v>
      </c>
      <c r="J83" s="15">
        <v>8</v>
      </c>
      <c r="K83" s="18" t="s">
        <v>1159</v>
      </c>
      <c r="L83" s="18" t="s">
        <v>495</v>
      </c>
      <c r="M83" s="21" t="s">
        <v>892</v>
      </c>
      <c r="N83" s="22">
        <v>400</v>
      </c>
      <c r="O83" s="18" t="s">
        <v>882</v>
      </c>
    </row>
    <row r="84" spans="1:15" ht="76.5" x14ac:dyDescent="0.25">
      <c r="A84" s="26" t="str">
        <f t="shared" si="1"/>
        <v>C15-FL-501B</v>
      </c>
      <c r="B84" s="25" t="s">
        <v>893</v>
      </c>
      <c r="C84" s="18">
        <v>1</v>
      </c>
      <c r="D84" s="18" t="s">
        <v>1152</v>
      </c>
      <c r="E84" s="18" t="s">
        <v>1160</v>
      </c>
      <c r="F84" s="18" t="s">
        <v>1161</v>
      </c>
      <c r="G84" s="18">
        <v>6</v>
      </c>
      <c r="H84" s="19">
        <v>3000000</v>
      </c>
      <c r="I84" s="20">
        <v>2015</v>
      </c>
      <c r="J84" s="15">
        <v>8</v>
      </c>
      <c r="K84" s="18" t="s">
        <v>1162</v>
      </c>
      <c r="L84" s="18" t="s">
        <v>495</v>
      </c>
      <c r="M84" s="21" t="s">
        <v>892</v>
      </c>
      <c r="N84" s="22">
        <v>500</v>
      </c>
      <c r="O84" s="18" t="s">
        <v>882</v>
      </c>
    </row>
    <row r="85" spans="1:15" ht="76.5" x14ac:dyDescent="0.25">
      <c r="A85" s="26" t="str">
        <f t="shared" si="1"/>
        <v>C15-FL-502A</v>
      </c>
      <c r="B85" s="25" t="s">
        <v>893</v>
      </c>
      <c r="C85" s="18">
        <v>1</v>
      </c>
      <c r="D85" s="18" t="s">
        <v>1152</v>
      </c>
      <c r="E85" s="18" t="s">
        <v>1156</v>
      </c>
      <c r="F85" s="18" t="s">
        <v>1163</v>
      </c>
      <c r="G85" s="18">
        <v>6</v>
      </c>
      <c r="H85" s="19">
        <v>6000000</v>
      </c>
      <c r="I85" s="20">
        <v>2015</v>
      </c>
      <c r="J85" s="15">
        <v>8</v>
      </c>
      <c r="K85" s="18" t="s">
        <v>1164</v>
      </c>
      <c r="L85" s="21" t="s">
        <v>496</v>
      </c>
      <c r="M85" s="18" t="s">
        <v>892</v>
      </c>
      <c r="N85" s="22">
        <v>400</v>
      </c>
      <c r="O85" s="18" t="s">
        <v>882</v>
      </c>
    </row>
    <row r="86" spans="1:15" ht="76.5" x14ac:dyDescent="0.25">
      <c r="A86" s="26" t="str">
        <f t="shared" si="1"/>
        <v>13-FL-099</v>
      </c>
      <c r="B86" s="25" t="s">
        <v>893</v>
      </c>
      <c r="C86" s="18">
        <v>2</v>
      </c>
      <c r="D86" s="18" t="s">
        <v>1152</v>
      </c>
      <c r="E86" s="18" t="s">
        <v>1156</v>
      </c>
      <c r="F86" s="18" t="s">
        <v>1165</v>
      </c>
      <c r="G86" s="18">
        <v>6</v>
      </c>
      <c r="H86" s="19">
        <v>1530000</v>
      </c>
      <c r="I86" s="20">
        <v>2014</v>
      </c>
      <c r="J86" s="15">
        <v>8</v>
      </c>
      <c r="K86" s="18" t="s">
        <v>1166</v>
      </c>
      <c r="L86" s="21" t="s">
        <v>1167</v>
      </c>
      <c r="M86" s="18" t="s">
        <v>892</v>
      </c>
      <c r="N86" s="22">
        <v>400</v>
      </c>
      <c r="O86" s="18" t="s">
        <v>882</v>
      </c>
    </row>
    <row r="87" spans="1:15" ht="38.25" x14ac:dyDescent="0.25">
      <c r="A87" s="26" t="str">
        <f t="shared" si="1"/>
        <v>14-FL-180</v>
      </c>
      <c r="B87" s="25" t="s">
        <v>893</v>
      </c>
      <c r="C87" s="18">
        <v>2</v>
      </c>
      <c r="D87" s="18" t="s">
        <v>1152</v>
      </c>
      <c r="E87" s="18" t="s">
        <v>1168</v>
      </c>
      <c r="F87" s="18" t="s">
        <v>1169</v>
      </c>
      <c r="G87" s="18">
        <v>6</v>
      </c>
      <c r="H87" s="19">
        <v>827742</v>
      </c>
      <c r="I87" s="20">
        <v>2014</v>
      </c>
      <c r="J87" s="15">
        <v>8</v>
      </c>
      <c r="K87" s="18" t="s">
        <v>1170</v>
      </c>
      <c r="L87" s="18" t="s">
        <v>1171</v>
      </c>
      <c r="M87" s="21" t="s">
        <v>892</v>
      </c>
      <c r="N87" s="22">
        <v>175</v>
      </c>
      <c r="O87" s="18" t="s">
        <v>867</v>
      </c>
    </row>
    <row r="88" spans="1:15" ht="38.25" x14ac:dyDescent="0.25">
      <c r="A88" s="26" t="str">
        <f t="shared" si="1"/>
        <v>13-FL-098</v>
      </c>
      <c r="B88" s="25" t="s">
        <v>893</v>
      </c>
      <c r="C88" s="18">
        <v>2</v>
      </c>
      <c r="D88" s="18" t="s">
        <v>1152</v>
      </c>
      <c r="E88" s="18" t="s">
        <v>1172</v>
      </c>
      <c r="F88" s="18" t="s">
        <v>1173</v>
      </c>
      <c r="G88" s="18">
        <v>6</v>
      </c>
      <c r="H88" s="19">
        <v>410328</v>
      </c>
      <c r="I88" s="20">
        <v>2014</v>
      </c>
      <c r="J88" s="15">
        <v>8</v>
      </c>
      <c r="K88" s="18" t="s">
        <v>1174</v>
      </c>
      <c r="L88" s="21" t="s">
        <v>498</v>
      </c>
      <c r="M88" s="18" t="s">
        <v>892</v>
      </c>
      <c r="N88" s="22">
        <v>250</v>
      </c>
      <c r="O88" s="18" t="s">
        <v>867</v>
      </c>
    </row>
    <row r="89" spans="1:15" ht="76.5" x14ac:dyDescent="0.25">
      <c r="A89" s="26" t="str">
        <f t="shared" si="1"/>
        <v>C15-FL-504A</v>
      </c>
      <c r="B89" s="25" t="s">
        <v>893</v>
      </c>
      <c r="C89" s="18">
        <v>1</v>
      </c>
      <c r="D89" s="18" t="s">
        <v>1152</v>
      </c>
      <c r="E89" s="18" t="s">
        <v>1175</v>
      </c>
      <c r="F89" s="18" t="s">
        <v>1176</v>
      </c>
      <c r="G89" s="18">
        <v>6</v>
      </c>
      <c r="H89" s="19">
        <v>3000000</v>
      </c>
      <c r="I89" s="20">
        <v>2015</v>
      </c>
      <c r="J89" s="15">
        <v>8</v>
      </c>
      <c r="K89" s="18" t="s">
        <v>1177</v>
      </c>
      <c r="L89" s="21" t="s">
        <v>498</v>
      </c>
      <c r="M89" s="18" t="s">
        <v>892</v>
      </c>
      <c r="N89" s="22">
        <v>1200</v>
      </c>
      <c r="O89" s="18" t="s">
        <v>867</v>
      </c>
    </row>
    <row r="90" spans="1:15" ht="102" x14ac:dyDescent="0.25">
      <c r="A90" s="26" t="str">
        <f t="shared" si="1"/>
        <v>14-FL-179</v>
      </c>
      <c r="B90" s="25" t="s">
        <v>893</v>
      </c>
      <c r="C90" s="18">
        <v>2</v>
      </c>
      <c r="D90" s="18" t="s">
        <v>1152</v>
      </c>
      <c r="E90" s="18" t="s">
        <v>1178</v>
      </c>
      <c r="F90" s="18" t="s">
        <v>1179</v>
      </c>
      <c r="G90" s="18">
        <v>6</v>
      </c>
      <c r="H90" s="19">
        <v>1027000</v>
      </c>
      <c r="I90" s="20">
        <v>2014</v>
      </c>
      <c r="J90" s="15">
        <v>8</v>
      </c>
      <c r="K90" s="18" t="s">
        <v>1180</v>
      </c>
      <c r="L90" s="18" t="s">
        <v>500</v>
      </c>
      <c r="M90" s="21" t="s">
        <v>892</v>
      </c>
      <c r="N90" s="22">
        <v>250</v>
      </c>
      <c r="O90" s="18" t="s">
        <v>867</v>
      </c>
    </row>
    <row r="91" spans="1:15" ht="216.75" x14ac:dyDescent="0.25">
      <c r="A91" s="26" t="str">
        <f t="shared" si="1"/>
        <v>14-FL-185</v>
      </c>
      <c r="B91" s="25" t="s">
        <v>893</v>
      </c>
      <c r="C91" s="18">
        <v>2</v>
      </c>
      <c r="D91" s="18" t="s">
        <v>1152</v>
      </c>
      <c r="E91" s="18" t="s">
        <v>1181</v>
      </c>
      <c r="F91" s="18" t="s">
        <v>1182</v>
      </c>
      <c r="G91" s="18">
        <v>6</v>
      </c>
      <c r="H91" s="19">
        <v>2000000</v>
      </c>
      <c r="I91" s="20">
        <v>2014</v>
      </c>
      <c r="J91" s="15">
        <v>8</v>
      </c>
      <c r="K91" s="18" t="s">
        <v>1183</v>
      </c>
      <c r="L91" s="18" t="s">
        <v>1184</v>
      </c>
      <c r="M91" s="21" t="s">
        <v>892</v>
      </c>
      <c r="N91" s="22">
        <v>650</v>
      </c>
      <c r="O91" s="18" t="s">
        <v>882</v>
      </c>
    </row>
    <row r="92" spans="1:15" ht="76.5" x14ac:dyDescent="0.25">
      <c r="A92" s="26" t="str">
        <f t="shared" si="1"/>
        <v>C15-FL-507A</v>
      </c>
      <c r="B92" s="25" t="s">
        <v>893</v>
      </c>
      <c r="C92" s="18">
        <v>1</v>
      </c>
      <c r="D92" s="18" t="s">
        <v>1152</v>
      </c>
      <c r="E92" s="18" t="s">
        <v>1185</v>
      </c>
      <c r="F92" s="18" t="s">
        <v>1186</v>
      </c>
      <c r="G92" s="18">
        <v>6</v>
      </c>
      <c r="H92" s="19">
        <v>6000000</v>
      </c>
      <c r="I92" s="20">
        <v>2015</v>
      </c>
      <c r="J92" s="15">
        <v>8</v>
      </c>
      <c r="K92" s="18" t="s">
        <v>1187</v>
      </c>
      <c r="L92" s="21" t="s">
        <v>501</v>
      </c>
      <c r="M92" s="18" t="s">
        <v>866</v>
      </c>
      <c r="N92" s="22" t="s">
        <v>1188</v>
      </c>
      <c r="O92" s="18" t="s">
        <v>882</v>
      </c>
    </row>
    <row r="93" spans="1:15" ht="76.5" x14ac:dyDescent="0.25">
      <c r="A93" s="26" t="str">
        <f t="shared" si="1"/>
        <v>12-FL-023</v>
      </c>
      <c r="B93" s="25" t="s">
        <v>893</v>
      </c>
      <c r="C93" s="18">
        <v>2</v>
      </c>
      <c r="D93" s="18" t="s">
        <v>1152</v>
      </c>
      <c r="E93" s="18" t="s">
        <v>1185</v>
      </c>
      <c r="F93" s="18" t="s">
        <v>1189</v>
      </c>
      <c r="G93" s="18">
        <v>6</v>
      </c>
      <c r="H93" s="19">
        <v>1210223</v>
      </c>
      <c r="I93" s="20">
        <v>2014</v>
      </c>
      <c r="J93" s="15">
        <v>8</v>
      </c>
      <c r="K93" s="18" t="s">
        <v>1190</v>
      </c>
      <c r="L93" s="18" t="s">
        <v>1191</v>
      </c>
      <c r="M93" s="21" t="s">
        <v>866</v>
      </c>
      <c r="N93" s="22">
        <v>555</v>
      </c>
      <c r="O93" s="18" t="s">
        <v>882</v>
      </c>
    </row>
    <row r="94" spans="1:15" ht="140.25" x14ac:dyDescent="0.25">
      <c r="A94" s="26" t="str">
        <f t="shared" si="1"/>
        <v>14-FL-187</v>
      </c>
      <c r="B94" s="25" t="s">
        <v>893</v>
      </c>
      <c r="C94" s="18">
        <v>2</v>
      </c>
      <c r="D94" s="18" t="s">
        <v>1152</v>
      </c>
      <c r="E94" s="18" t="s">
        <v>1192</v>
      </c>
      <c r="F94" s="18" t="s">
        <v>1193</v>
      </c>
      <c r="G94" s="18">
        <v>6</v>
      </c>
      <c r="H94" s="19">
        <v>1027140</v>
      </c>
      <c r="I94" s="20">
        <v>2014</v>
      </c>
      <c r="J94" s="15">
        <v>8</v>
      </c>
      <c r="K94" s="18" t="s">
        <v>1194</v>
      </c>
      <c r="L94" s="18" t="s">
        <v>1195</v>
      </c>
      <c r="M94" s="21" t="s">
        <v>892</v>
      </c>
      <c r="N94" s="22">
        <v>250</v>
      </c>
      <c r="O94" s="18" t="s">
        <v>882</v>
      </c>
    </row>
    <row r="95" spans="1:15" ht="140.25" x14ac:dyDescent="0.25">
      <c r="A95" s="26" t="str">
        <f t="shared" si="1"/>
        <v>14-FL-184</v>
      </c>
      <c r="B95" s="25" t="s">
        <v>893</v>
      </c>
      <c r="C95" s="18">
        <v>2</v>
      </c>
      <c r="D95" s="18" t="s">
        <v>1152</v>
      </c>
      <c r="E95" s="18" t="s">
        <v>1196</v>
      </c>
      <c r="F95" s="18" t="s">
        <v>1197</v>
      </c>
      <c r="G95" s="18">
        <v>6</v>
      </c>
      <c r="H95" s="19">
        <v>1023000</v>
      </c>
      <c r="I95" s="20">
        <v>2014</v>
      </c>
      <c r="J95" s="15">
        <v>8</v>
      </c>
      <c r="K95" s="18" t="s">
        <v>1198</v>
      </c>
      <c r="L95" s="18" t="s">
        <v>1199</v>
      </c>
      <c r="M95" s="21" t="s">
        <v>892</v>
      </c>
      <c r="N95" s="22">
        <v>250</v>
      </c>
      <c r="O95" s="18" t="s">
        <v>882</v>
      </c>
    </row>
    <row r="96" spans="1:15" ht="76.5" x14ac:dyDescent="0.25">
      <c r="A96" s="26" t="str">
        <f t="shared" si="1"/>
        <v>14-FL-322</v>
      </c>
      <c r="B96" s="25" t="s">
        <v>893</v>
      </c>
      <c r="C96" s="18">
        <v>2</v>
      </c>
      <c r="D96" s="18" t="s">
        <v>1152</v>
      </c>
      <c r="E96" s="18" t="s">
        <v>1200</v>
      </c>
      <c r="F96" s="18" t="s">
        <v>1201</v>
      </c>
      <c r="G96" s="18">
        <v>6</v>
      </c>
      <c r="H96" s="19">
        <v>251980</v>
      </c>
      <c r="I96" s="20">
        <v>2014</v>
      </c>
      <c r="J96" s="15">
        <v>8</v>
      </c>
      <c r="K96" s="18" t="s">
        <v>1202</v>
      </c>
      <c r="L96" s="18" t="s">
        <v>503</v>
      </c>
      <c r="M96" s="21" t="s">
        <v>892</v>
      </c>
      <c r="N96" s="22">
        <v>75</v>
      </c>
      <c r="O96" s="18" t="s">
        <v>882</v>
      </c>
    </row>
    <row r="97" spans="1:15" ht="102" x14ac:dyDescent="0.25">
      <c r="A97" s="26" t="str">
        <f t="shared" si="1"/>
        <v>15-FL-324</v>
      </c>
      <c r="B97" s="25" t="s">
        <v>893</v>
      </c>
      <c r="C97" s="18">
        <v>3</v>
      </c>
      <c r="D97" s="18" t="s">
        <v>1152</v>
      </c>
      <c r="E97" s="18" t="s">
        <v>1203</v>
      </c>
      <c r="F97" s="18" t="s">
        <v>1204</v>
      </c>
      <c r="G97" s="18">
        <v>6</v>
      </c>
      <c r="H97" s="19">
        <v>2000000</v>
      </c>
      <c r="I97" s="20">
        <v>2015</v>
      </c>
      <c r="J97" s="15">
        <v>8</v>
      </c>
      <c r="K97" s="18" t="s">
        <v>1205</v>
      </c>
      <c r="L97" s="18" t="s">
        <v>504</v>
      </c>
      <c r="M97" s="21" t="s">
        <v>892</v>
      </c>
      <c r="N97" s="22">
        <v>400</v>
      </c>
      <c r="O97" s="18" t="s">
        <v>867</v>
      </c>
    </row>
    <row r="98" spans="1:15" ht="102" x14ac:dyDescent="0.25">
      <c r="A98" s="26" t="str">
        <f t="shared" si="1"/>
        <v>C15-FL-510A</v>
      </c>
      <c r="B98" s="25" t="s">
        <v>893</v>
      </c>
      <c r="C98" s="18">
        <v>1</v>
      </c>
      <c r="D98" s="18" t="s">
        <v>1152</v>
      </c>
      <c r="E98" s="18" t="s">
        <v>1203</v>
      </c>
      <c r="F98" s="18" t="s">
        <v>1206</v>
      </c>
      <c r="G98" s="18">
        <v>6</v>
      </c>
      <c r="H98" s="19">
        <v>3000000</v>
      </c>
      <c r="I98" s="20">
        <v>2015</v>
      </c>
      <c r="J98" s="15">
        <v>8</v>
      </c>
      <c r="K98" s="18" t="s">
        <v>1205</v>
      </c>
      <c r="L98" s="18" t="s">
        <v>504</v>
      </c>
      <c r="M98" s="21" t="s">
        <v>892</v>
      </c>
      <c r="N98" s="22">
        <v>900</v>
      </c>
      <c r="O98" s="18" t="s">
        <v>867</v>
      </c>
    </row>
    <row r="99" spans="1:15" ht="318.75" x14ac:dyDescent="0.25">
      <c r="A99" s="26" t="str">
        <f t="shared" si="1"/>
        <v>14-ZZ-310</v>
      </c>
      <c r="B99" s="25" t="s">
        <v>893</v>
      </c>
      <c r="C99" s="18">
        <v>2</v>
      </c>
      <c r="D99" s="18" t="s">
        <v>1207</v>
      </c>
      <c r="E99" s="18" t="s">
        <v>1208</v>
      </c>
      <c r="F99" s="18" t="s">
        <v>1209</v>
      </c>
      <c r="G99" s="18">
        <v>6</v>
      </c>
      <c r="H99" s="19">
        <v>1405560</v>
      </c>
      <c r="I99" s="20">
        <v>2014</v>
      </c>
      <c r="J99" s="15">
        <v>8</v>
      </c>
      <c r="K99" s="18" t="s">
        <v>1210</v>
      </c>
      <c r="L99" s="18" t="s">
        <v>1211</v>
      </c>
      <c r="M99" s="21" t="s">
        <v>892</v>
      </c>
      <c r="N99" s="22">
        <v>350</v>
      </c>
      <c r="O99" s="18" t="s">
        <v>867</v>
      </c>
    </row>
    <row r="100" spans="1:15" ht="63.75" x14ac:dyDescent="0.25">
      <c r="A100" s="26" t="str">
        <f t="shared" si="1"/>
        <v>C15-FL-513A</v>
      </c>
      <c r="B100" s="25" t="s">
        <v>893</v>
      </c>
      <c r="C100" s="18">
        <v>1</v>
      </c>
      <c r="D100" s="18" t="s">
        <v>1152</v>
      </c>
      <c r="E100" s="18" t="s">
        <v>1212</v>
      </c>
      <c r="F100" s="18" t="s">
        <v>1213</v>
      </c>
      <c r="G100" s="18">
        <v>6</v>
      </c>
      <c r="H100" s="19">
        <v>3000000</v>
      </c>
      <c r="I100" s="20">
        <v>2015</v>
      </c>
      <c r="J100" s="15">
        <v>8</v>
      </c>
      <c r="K100" s="18" t="s">
        <v>1214</v>
      </c>
      <c r="L100" s="18" t="s">
        <v>507</v>
      </c>
      <c r="M100" s="21" t="s">
        <v>892</v>
      </c>
      <c r="N100" s="22">
        <v>750</v>
      </c>
      <c r="O100" s="18" t="s">
        <v>882</v>
      </c>
    </row>
    <row r="101" spans="1:15" ht="51" x14ac:dyDescent="0.25">
      <c r="A101" s="26" t="str">
        <f t="shared" si="1"/>
        <v>C15-FL-600A</v>
      </c>
      <c r="B101" s="25" t="s">
        <v>893</v>
      </c>
      <c r="C101" s="18">
        <v>1</v>
      </c>
      <c r="D101" s="18" t="s">
        <v>1152</v>
      </c>
      <c r="E101" s="18" t="s">
        <v>1215</v>
      </c>
      <c r="F101" s="18" t="s">
        <v>1216</v>
      </c>
      <c r="G101" s="18">
        <v>6</v>
      </c>
      <c r="H101" s="19">
        <v>3000000</v>
      </c>
      <c r="I101" s="20">
        <v>2015</v>
      </c>
      <c r="J101" s="15">
        <v>8</v>
      </c>
      <c r="K101" s="18" t="s">
        <v>1217</v>
      </c>
      <c r="L101" s="18" t="s">
        <v>515</v>
      </c>
      <c r="M101" s="21" t="s">
        <v>866</v>
      </c>
      <c r="N101" s="22">
        <v>900</v>
      </c>
      <c r="O101" s="18" t="s">
        <v>882</v>
      </c>
    </row>
    <row r="102" spans="1:15" ht="102" x14ac:dyDescent="0.25">
      <c r="A102" s="26" t="str">
        <f t="shared" si="1"/>
        <v>12-FL-025</v>
      </c>
      <c r="B102" s="25" t="s">
        <v>893</v>
      </c>
      <c r="C102" s="18">
        <v>2</v>
      </c>
      <c r="D102" s="18" t="s">
        <v>1152</v>
      </c>
      <c r="E102" s="18" t="s">
        <v>1218</v>
      </c>
      <c r="F102" s="18" t="s">
        <v>1219</v>
      </c>
      <c r="G102" s="18">
        <v>6</v>
      </c>
      <c r="H102" s="19">
        <v>1786250</v>
      </c>
      <c r="I102" s="20">
        <v>2014</v>
      </c>
      <c r="J102" s="15">
        <v>8</v>
      </c>
      <c r="K102" s="18" t="s">
        <v>1220</v>
      </c>
      <c r="L102" s="18" t="s">
        <v>1221</v>
      </c>
      <c r="M102" s="21" t="s">
        <v>866</v>
      </c>
      <c r="N102" s="22">
        <v>1000</v>
      </c>
      <c r="O102" s="18" t="s">
        <v>882</v>
      </c>
    </row>
    <row r="103" spans="1:15" ht="76.5" x14ac:dyDescent="0.25">
      <c r="A103" s="26" t="str">
        <f t="shared" si="1"/>
        <v>12-FL-024</v>
      </c>
      <c r="B103" s="25" t="s">
        <v>893</v>
      </c>
      <c r="C103" s="18">
        <v>2</v>
      </c>
      <c r="D103" s="18" t="s">
        <v>1152</v>
      </c>
      <c r="E103" s="18" t="s">
        <v>1222</v>
      </c>
      <c r="F103" s="18" t="s">
        <v>1223</v>
      </c>
      <c r="G103" s="18">
        <v>6</v>
      </c>
      <c r="H103" s="19">
        <v>1677778</v>
      </c>
      <c r="I103" s="20">
        <v>2014</v>
      </c>
      <c r="J103" s="15">
        <v>8</v>
      </c>
      <c r="K103" s="18" t="s">
        <v>1224</v>
      </c>
      <c r="L103" s="18" t="s">
        <v>1225</v>
      </c>
      <c r="M103" s="21" t="s">
        <v>866</v>
      </c>
      <c r="N103" s="22">
        <v>425</v>
      </c>
      <c r="O103" s="18" t="s">
        <v>882</v>
      </c>
    </row>
    <row r="104" spans="1:15" ht="51" x14ac:dyDescent="0.25">
      <c r="A104" s="26" t="str">
        <f t="shared" si="1"/>
        <v>14-FL-181</v>
      </c>
      <c r="B104" s="25" t="s">
        <v>893</v>
      </c>
      <c r="C104" s="18">
        <v>2</v>
      </c>
      <c r="D104" s="18" t="s">
        <v>1152</v>
      </c>
      <c r="E104" s="18" t="s">
        <v>1226</v>
      </c>
      <c r="F104" s="18" t="s">
        <v>1227</v>
      </c>
      <c r="G104" s="18">
        <v>6</v>
      </c>
      <c r="H104" s="19">
        <v>2000000</v>
      </c>
      <c r="I104" s="20">
        <v>2014</v>
      </c>
      <c r="J104" s="15">
        <v>8</v>
      </c>
      <c r="K104" s="18" t="s">
        <v>1228</v>
      </c>
      <c r="L104" s="18" t="s">
        <v>516</v>
      </c>
      <c r="M104" s="21" t="s">
        <v>866</v>
      </c>
      <c r="N104" s="22">
        <v>500</v>
      </c>
      <c r="O104" s="18" t="s">
        <v>867</v>
      </c>
    </row>
    <row r="105" spans="1:15" ht="89.25" x14ac:dyDescent="0.25">
      <c r="A105" s="26" t="str">
        <f t="shared" si="1"/>
        <v>12-FL-028</v>
      </c>
      <c r="B105" s="25" t="s">
        <v>893</v>
      </c>
      <c r="C105" s="18">
        <v>2</v>
      </c>
      <c r="D105" s="18" t="s">
        <v>1152</v>
      </c>
      <c r="E105" s="18" t="s">
        <v>1229</v>
      </c>
      <c r="F105" s="18" t="s">
        <v>1230</v>
      </c>
      <c r="G105" s="18">
        <v>6</v>
      </c>
      <c r="H105" s="19">
        <v>1166237</v>
      </c>
      <c r="I105" s="20">
        <v>2014</v>
      </c>
      <c r="J105" s="15">
        <v>8</v>
      </c>
      <c r="K105" s="18" t="s">
        <v>1231</v>
      </c>
      <c r="L105" s="18" t="s">
        <v>1232</v>
      </c>
      <c r="M105" s="21" t="s">
        <v>892</v>
      </c>
      <c r="N105" s="22">
        <v>260</v>
      </c>
      <c r="O105" s="18" t="s">
        <v>882</v>
      </c>
    </row>
    <row r="106" spans="1:15" ht="63.75" x14ac:dyDescent="0.25">
      <c r="A106" s="26" t="str">
        <f t="shared" si="1"/>
        <v>13-FL-096</v>
      </c>
      <c r="B106" s="25" t="s">
        <v>893</v>
      </c>
      <c r="C106" s="18">
        <v>2</v>
      </c>
      <c r="D106" s="18" t="s">
        <v>1152</v>
      </c>
      <c r="E106" s="18" t="s">
        <v>1233</v>
      </c>
      <c r="F106" s="18" t="s">
        <v>1234</v>
      </c>
      <c r="G106" s="18">
        <v>6</v>
      </c>
      <c r="H106" s="19">
        <v>972400</v>
      </c>
      <c r="I106" s="20">
        <v>2014</v>
      </c>
      <c r="J106" s="15">
        <v>8</v>
      </c>
      <c r="K106" s="18" t="s">
        <v>1235</v>
      </c>
      <c r="L106" s="21" t="s">
        <v>520</v>
      </c>
      <c r="M106" s="18" t="s">
        <v>892</v>
      </c>
      <c r="N106" s="22">
        <v>500</v>
      </c>
      <c r="O106" s="18" t="s">
        <v>867</v>
      </c>
    </row>
    <row r="107" spans="1:15" ht="38.25" x14ac:dyDescent="0.25">
      <c r="A107" s="26" t="str">
        <f t="shared" si="1"/>
        <v>13-FL-097</v>
      </c>
      <c r="B107" s="25" t="s">
        <v>893</v>
      </c>
      <c r="C107" s="18">
        <v>2</v>
      </c>
      <c r="D107" s="18" t="s">
        <v>1152</v>
      </c>
      <c r="E107" s="18" t="s">
        <v>1236</v>
      </c>
      <c r="F107" s="18" t="s">
        <v>1237</v>
      </c>
      <c r="G107" s="18">
        <v>6</v>
      </c>
      <c r="H107" s="19">
        <v>381036</v>
      </c>
      <c r="I107" s="20">
        <v>2014</v>
      </c>
      <c r="J107" s="15">
        <v>8</v>
      </c>
      <c r="K107" s="18" t="s">
        <v>1238</v>
      </c>
      <c r="L107" s="21" t="s">
        <v>1239</v>
      </c>
      <c r="M107" s="18" t="s">
        <v>881</v>
      </c>
      <c r="N107" s="22">
        <v>150</v>
      </c>
      <c r="O107" s="18" t="s">
        <v>882</v>
      </c>
    </row>
    <row r="108" spans="1:15" ht="63.75" x14ac:dyDescent="0.25">
      <c r="A108" s="26" t="str">
        <f t="shared" si="1"/>
        <v>C15-GA-500A</v>
      </c>
      <c r="B108" s="25" t="s">
        <v>893</v>
      </c>
      <c r="C108" s="18">
        <v>1</v>
      </c>
      <c r="D108" s="18" t="s">
        <v>1240</v>
      </c>
      <c r="E108" s="18" t="s">
        <v>1241</v>
      </c>
      <c r="F108" s="18" t="s">
        <v>1242</v>
      </c>
      <c r="G108" s="18">
        <v>6</v>
      </c>
      <c r="H108" s="19">
        <v>1488000</v>
      </c>
      <c r="I108" s="20">
        <v>2015</v>
      </c>
      <c r="J108" s="15">
        <v>7</v>
      </c>
      <c r="K108" s="18" t="s">
        <v>1243</v>
      </c>
      <c r="L108" s="18" t="s">
        <v>522</v>
      </c>
      <c r="M108" s="21" t="s">
        <v>866</v>
      </c>
      <c r="N108" s="22">
        <v>357</v>
      </c>
      <c r="O108" s="18" t="s">
        <v>882</v>
      </c>
    </row>
    <row r="109" spans="1:15" ht="63.75" x14ac:dyDescent="0.25">
      <c r="A109" s="26" t="str">
        <f t="shared" si="1"/>
        <v>C15-GA-500B</v>
      </c>
      <c r="B109" s="25" t="s">
        <v>893</v>
      </c>
      <c r="C109" s="18">
        <v>1</v>
      </c>
      <c r="D109" s="18" t="s">
        <v>1240</v>
      </c>
      <c r="E109" s="18" t="s">
        <v>1244</v>
      </c>
      <c r="F109" s="18" t="s">
        <v>1245</v>
      </c>
      <c r="G109" s="18">
        <v>6</v>
      </c>
      <c r="H109" s="19">
        <v>1512000</v>
      </c>
      <c r="I109" s="20">
        <v>2015</v>
      </c>
      <c r="J109" s="15">
        <v>7</v>
      </c>
      <c r="K109" s="18" t="s">
        <v>1246</v>
      </c>
      <c r="L109" s="18" t="s">
        <v>522</v>
      </c>
      <c r="M109" s="21" t="s">
        <v>866</v>
      </c>
      <c r="N109" s="22">
        <v>300</v>
      </c>
      <c r="O109" s="18" t="s">
        <v>867</v>
      </c>
    </row>
    <row r="110" spans="1:15" ht="280.5" x14ac:dyDescent="0.25">
      <c r="A110" s="26" t="str">
        <f t="shared" si="1"/>
        <v>13-GA-101</v>
      </c>
      <c r="B110" s="25" t="s">
        <v>893</v>
      </c>
      <c r="C110" s="18">
        <v>2</v>
      </c>
      <c r="D110" s="18" t="s">
        <v>1240</v>
      </c>
      <c r="E110" s="18" t="s">
        <v>1247</v>
      </c>
      <c r="F110" s="18" t="s">
        <v>1248</v>
      </c>
      <c r="G110" s="18">
        <v>6</v>
      </c>
      <c r="H110" s="19">
        <v>1020000</v>
      </c>
      <c r="I110" s="20">
        <v>2014</v>
      </c>
      <c r="J110" s="15">
        <v>7</v>
      </c>
      <c r="K110" s="18" t="s">
        <v>1249</v>
      </c>
      <c r="L110" s="21" t="s">
        <v>1250</v>
      </c>
      <c r="M110" s="18" t="s">
        <v>892</v>
      </c>
      <c r="N110" s="22">
        <v>400</v>
      </c>
      <c r="O110" s="18" t="s">
        <v>882</v>
      </c>
    </row>
    <row r="111" spans="1:15" ht="191.25" x14ac:dyDescent="0.25">
      <c r="A111" s="26" t="str">
        <f t="shared" si="1"/>
        <v>14-GA-188</v>
      </c>
      <c r="B111" s="25" t="s">
        <v>893</v>
      </c>
      <c r="C111" s="18">
        <v>2</v>
      </c>
      <c r="D111" s="18" t="s">
        <v>1240</v>
      </c>
      <c r="E111" s="18" t="s">
        <v>1251</v>
      </c>
      <c r="F111" s="18" t="s">
        <v>1252</v>
      </c>
      <c r="G111" s="18">
        <v>6</v>
      </c>
      <c r="H111" s="19">
        <v>1023000</v>
      </c>
      <c r="I111" s="20">
        <v>2014</v>
      </c>
      <c r="J111" s="15">
        <v>7</v>
      </c>
      <c r="K111" s="18" t="s">
        <v>1253</v>
      </c>
      <c r="L111" s="18" t="s">
        <v>1254</v>
      </c>
      <c r="M111" s="21" t="s">
        <v>892</v>
      </c>
      <c r="N111" s="22">
        <v>300</v>
      </c>
      <c r="O111" s="18" t="s">
        <v>867</v>
      </c>
    </row>
    <row r="112" spans="1:15" ht="76.5" x14ac:dyDescent="0.25">
      <c r="A112" s="26" t="str">
        <f t="shared" si="1"/>
        <v>13-GA-102</v>
      </c>
      <c r="B112" s="25" t="s">
        <v>893</v>
      </c>
      <c r="C112" s="18">
        <v>2</v>
      </c>
      <c r="D112" s="18" t="s">
        <v>1240</v>
      </c>
      <c r="E112" s="18" t="s">
        <v>1255</v>
      </c>
      <c r="F112" s="18" t="s">
        <v>1256</v>
      </c>
      <c r="G112" s="18">
        <v>6</v>
      </c>
      <c r="H112" s="19">
        <v>560357</v>
      </c>
      <c r="I112" s="20">
        <v>2014</v>
      </c>
      <c r="J112" s="15">
        <v>7</v>
      </c>
      <c r="K112" s="18" t="s">
        <v>1257</v>
      </c>
      <c r="L112" s="21" t="s">
        <v>1258</v>
      </c>
      <c r="M112" s="18" t="s">
        <v>866</v>
      </c>
      <c r="N112" s="22">
        <v>205</v>
      </c>
      <c r="O112" s="18" t="s">
        <v>882</v>
      </c>
    </row>
    <row r="113" spans="1:15" ht="102" x14ac:dyDescent="0.25">
      <c r="A113" s="26" t="str">
        <f t="shared" si="1"/>
        <v>14-GA-189</v>
      </c>
      <c r="B113" s="25" t="s">
        <v>893</v>
      </c>
      <c r="C113" s="18">
        <v>2</v>
      </c>
      <c r="D113" s="18" t="s">
        <v>1240</v>
      </c>
      <c r="E113" s="18" t="s">
        <v>1259</v>
      </c>
      <c r="F113" s="18" t="s">
        <v>1260</v>
      </c>
      <c r="G113" s="18">
        <v>6</v>
      </c>
      <c r="H113" s="19">
        <v>2000000</v>
      </c>
      <c r="I113" s="20">
        <v>2014</v>
      </c>
      <c r="J113" s="15">
        <v>7</v>
      </c>
      <c r="K113" s="18" t="s">
        <v>1261</v>
      </c>
      <c r="L113" s="18" t="s">
        <v>1262</v>
      </c>
      <c r="M113" s="21" t="s">
        <v>892</v>
      </c>
      <c r="N113" s="22">
        <v>360</v>
      </c>
      <c r="O113" s="18" t="s">
        <v>882</v>
      </c>
    </row>
    <row r="114" spans="1:15" ht="178.5" x14ac:dyDescent="0.25">
      <c r="A114" s="26" t="str">
        <f t="shared" si="1"/>
        <v>15-GA-325</v>
      </c>
      <c r="B114" s="25" t="s">
        <v>893</v>
      </c>
      <c r="C114" s="18">
        <v>3</v>
      </c>
      <c r="D114" s="18" t="s">
        <v>1240</v>
      </c>
      <c r="E114" s="18" t="s">
        <v>1263</v>
      </c>
      <c r="F114" s="18" t="s">
        <v>1264</v>
      </c>
      <c r="G114" s="18">
        <v>6</v>
      </c>
      <c r="H114" s="19">
        <v>1000000</v>
      </c>
      <c r="I114" s="20">
        <v>2015</v>
      </c>
      <c r="J114" s="15">
        <v>7</v>
      </c>
      <c r="K114" s="18" t="s">
        <v>1265</v>
      </c>
      <c r="L114" s="18" t="s">
        <v>1266</v>
      </c>
      <c r="M114" s="21" t="s">
        <v>874</v>
      </c>
      <c r="N114" s="22">
        <v>250</v>
      </c>
      <c r="O114" s="18" t="s">
        <v>867</v>
      </c>
    </row>
    <row r="115" spans="1:15" ht="102" x14ac:dyDescent="0.25">
      <c r="A115" s="26" t="str">
        <f t="shared" si="1"/>
        <v>12-GA-029</v>
      </c>
      <c r="B115" s="25" t="s">
        <v>893</v>
      </c>
      <c r="C115" s="18">
        <v>2</v>
      </c>
      <c r="D115" s="18" t="s">
        <v>1240</v>
      </c>
      <c r="E115" s="18" t="s">
        <v>1267</v>
      </c>
      <c r="F115" s="18" t="s">
        <v>1268</v>
      </c>
      <c r="G115" s="18">
        <v>6</v>
      </c>
      <c r="H115" s="19">
        <v>1098918</v>
      </c>
      <c r="I115" s="20">
        <v>2014</v>
      </c>
      <c r="J115" s="15">
        <v>7</v>
      </c>
      <c r="K115" s="18" t="s">
        <v>1269</v>
      </c>
      <c r="L115" s="18" t="s">
        <v>1270</v>
      </c>
      <c r="M115" s="21" t="s">
        <v>892</v>
      </c>
      <c r="N115" s="22">
        <v>175</v>
      </c>
      <c r="O115" s="18" t="s">
        <v>882</v>
      </c>
    </row>
    <row r="116" spans="1:15" ht="63.75" x14ac:dyDescent="0.25">
      <c r="A116" s="26" t="str">
        <f t="shared" si="1"/>
        <v>C15-GA-508A</v>
      </c>
      <c r="B116" s="25" t="s">
        <v>893</v>
      </c>
      <c r="C116" s="18">
        <v>1</v>
      </c>
      <c r="D116" s="18" t="s">
        <v>1240</v>
      </c>
      <c r="E116" s="18" t="s">
        <v>1241</v>
      </c>
      <c r="F116" s="18" t="s">
        <v>1271</v>
      </c>
      <c r="G116" s="18">
        <v>6</v>
      </c>
      <c r="H116" s="19">
        <v>738000</v>
      </c>
      <c r="I116" s="20">
        <v>2015</v>
      </c>
      <c r="J116" s="15">
        <v>7</v>
      </c>
      <c r="K116" s="18" t="s">
        <v>1272</v>
      </c>
      <c r="L116" s="18" t="s">
        <v>530</v>
      </c>
      <c r="M116" s="21" t="s">
        <v>866</v>
      </c>
      <c r="N116" s="22">
        <v>225</v>
      </c>
      <c r="O116" s="18" t="s">
        <v>882</v>
      </c>
    </row>
    <row r="117" spans="1:15" ht="63.75" x14ac:dyDescent="0.25">
      <c r="A117" s="26" t="str">
        <f t="shared" si="1"/>
        <v>C15-GA-508B</v>
      </c>
      <c r="B117" s="25" t="s">
        <v>893</v>
      </c>
      <c r="C117" s="18">
        <v>1</v>
      </c>
      <c r="D117" s="18" t="s">
        <v>1240</v>
      </c>
      <c r="E117" s="18" t="s">
        <v>1244</v>
      </c>
      <c r="F117" s="18" t="s">
        <v>1273</v>
      </c>
      <c r="G117" s="18">
        <v>6</v>
      </c>
      <c r="H117" s="19">
        <v>762000</v>
      </c>
      <c r="I117" s="20">
        <v>2015</v>
      </c>
      <c r="J117" s="15">
        <v>7</v>
      </c>
      <c r="K117" s="18" t="s">
        <v>1274</v>
      </c>
      <c r="L117" s="18" t="s">
        <v>530</v>
      </c>
      <c r="M117" s="21" t="s">
        <v>866</v>
      </c>
      <c r="N117" s="22">
        <v>195</v>
      </c>
      <c r="O117" s="18" t="s">
        <v>867</v>
      </c>
    </row>
    <row r="118" spans="1:15" ht="51" x14ac:dyDescent="0.25">
      <c r="A118" s="26" t="str">
        <f t="shared" si="1"/>
        <v>15-GU-326</v>
      </c>
      <c r="B118" s="25" t="s">
        <v>883</v>
      </c>
      <c r="C118" s="18">
        <v>3</v>
      </c>
      <c r="D118" s="18" t="s">
        <v>1275</v>
      </c>
      <c r="E118" s="18" t="s">
        <v>1276</v>
      </c>
      <c r="F118" s="18" t="s">
        <v>1277</v>
      </c>
      <c r="G118" s="18">
        <v>2</v>
      </c>
      <c r="H118" s="19">
        <v>700000</v>
      </c>
      <c r="I118" s="20">
        <v>2015</v>
      </c>
      <c r="J118" s="15">
        <v>21</v>
      </c>
      <c r="K118" s="18" t="s">
        <v>1278</v>
      </c>
      <c r="L118" s="18" t="s">
        <v>531</v>
      </c>
      <c r="M118" s="21" t="s">
        <v>874</v>
      </c>
      <c r="N118" s="22">
        <v>150</v>
      </c>
      <c r="O118" s="18" t="s">
        <v>882</v>
      </c>
    </row>
    <row r="119" spans="1:15" ht="114.75" x14ac:dyDescent="0.25">
      <c r="A119" s="26" t="str">
        <f t="shared" si="1"/>
        <v>12-HI-030</v>
      </c>
      <c r="B119" s="25" t="s">
        <v>883</v>
      </c>
      <c r="C119" s="18">
        <v>2</v>
      </c>
      <c r="D119" s="18" t="s">
        <v>1279</v>
      </c>
      <c r="E119" s="18" t="s">
        <v>1280</v>
      </c>
      <c r="F119" s="18" t="s">
        <v>1281</v>
      </c>
      <c r="G119" s="18">
        <v>2</v>
      </c>
      <c r="H119" s="19">
        <v>1101224</v>
      </c>
      <c r="I119" s="20">
        <v>2014</v>
      </c>
      <c r="J119" s="15">
        <v>21</v>
      </c>
      <c r="K119" s="18" t="s">
        <v>1282</v>
      </c>
      <c r="L119" s="18" t="s">
        <v>1283</v>
      </c>
      <c r="M119" s="21" t="s">
        <v>892</v>
      </c>
      <c r="N119" s="22">
        <v>166</v>
      </c>
      <c r="O119" s="18" t="s">
        <v>882</v>
      </c>
    </row>
    <row r="120" spans="1:15" ht="89.25" x14ac:dyDescent="0.25">
      <c r="A120" s="26" t="str">
        <f t="shared" si="1"/>
        <v>14-HI-190</v>
      </c>
      <c r="B120" s="25" t="s">
        <v>883</v>
      </c>
      <c r="C120" s="18">
        <v>2</v>
      </c>
      <c r="D120" s="18" t="s">
        <v>1279</v>
      </c>
      <c r="E120" s="18" t="s">
        <v>1284</v>
      </c>
      <c r="F120" s="18" t="s">
        <v>1285</v>
      </c>
      <c r="G120" s="18">
        <v>2</v>
      </c>
      <c r="H120" s="19">
        <v>1017000</v>
      </c>
      <c r="I120" s="20">
        <v>2014</v>
      </c>
      <c r="J120" s="15">
        <v>21</v>
      </c>
      <c r="K120" s="18" t="s">
        <v>1286</v>
      </c>
      <c r="L120" s="18" t="s">
        <v>1283</v>
      </c>
      <c r="M120" s="21" t="s">
        <v>892</v>
      </c>
      <c r="N120" s="22">
        <v>360</v>
      </c>
      <c r="O120" s="18" t="s">
        <v>882</v>
      </c>
    </row>
    <row r="121" spans="1:15" ht="51" x14ac:dyDescent="0.25">
      <c r="A121" s="26" t="str">
        <f t="shared" si="1"/>
        <v>C15-HI-501A</v>
      </c>
      <c r="B121" s="25" t="s">
        <v>883</v>
      </c>
      <c r="C121" s="18">
        <v>1</v>
      </c>
      <c r="D121" s="18" t="s">
        <v>1279</v>
      </c>
      <c r="E121" s="18" t="s">
        <v>1284</v>
      </c>
      <c r="F121" s="18" t="s">
        <v>1287</v>
      </c>
      <c r="G121" s="18">
        <v>2</v>
      </c>
      <c r="H121" s="19">
        <v>1500000</v>
      </c>
      <c r="I121" s="20">
        <v>2015</v>
      </c>
      <c r="J121" s="15">
        <v>21</v>
      </c>
      <c r="K121" s="18" t="s">
        <v>1288</v>
      </c>
      <c r="L121" s="18" t="s">
        <v>533</v>
      </c>
      <c r="M121" s="21" t="s">
        <v>866</v>
      </c>
      <c r="N121" s="22">
        <v>270</v>
      </c>
      <c r="O121" s="18" t="s">
        <v>867</v>
      </c>
    </row>
    <row r="122" spans="1:15" ht="38.25" x14ac:dyDescent="0.25">
      <c r="A122" s="26" t="str">
        <f t="shared" si="1"/>
        <v>C15-HI-501B</v>
      </c>
      <c r="B122" s="25" t="s">
        <v>883</v>
      </c>
      <c r="C122" s="18">
        <v>1</v>
      </c>
      <c r="D122" s="18" t="s">
        <v>1279</v>
      </c>
      <c r="E122" s="18" t="s">
        <v>1280</v>
      </c>
      <c r="F122" s="18" t="s">
        <v>1289</v>
      </c>
      <c r="G122" s="18">
        <v>2</v>
      </c>
      <c r="H122" s="19">
        <v>1500000</v>
      </c>
      <c r="I122" s="20">
        <v>2015</v>
      </c>
      <c r="J122" s="15">
        <v>21</v>
      </c>
      <c r="K122" s="18" t="s">
        <v>1290</v>
      </c>
      <c r="L122" s="18" t="s">
        <v>533</v>
      </c>
      <c r="M122" s="21" t="s">
        <v>892</v>
      </c>
      <c r="N122" s="22">
        <v>270</v>
      </c>
      <c r="O122" s="18" t="s">
        <v>882</v>
      </c>
    </row>
    <row r="123" spans="1:15" ht="409.5" x14ac:dyDescent="0.25">
      <c r="A123" s="26" t="str">
        <f t="shared" si="1"/>
        <v>14-IA-191</v>
      </c>
      <c r="B123" s="25" t="s">
        <v>1291</v>
      </c>
      <c r="C123" s="18">
        <v>2</v>
      </c>
      <c r="D123" s="18" t="s">
        <v>1292</v>
      </c>
      <c r="E123" s="18" t="s">
        <v>1293</v>
      </c>
      <c r="F123" s="18" t="s">
        <v>1294</v>
      </c>
      <c r="G123" s="18">
        <v>4</v>
      </c>
      <c r="H123" s="19">
        <v>592490</v>
      </c>
      <c r="I123" s="20">
        <v>2014</v>
      </c>
      <c r="J123" s="15">
        <v>23</v>
      </c>
      <c r="K123" s="18" t="s">
        <v>1295</v>
      </c>
      <c r="L123" s="18" t="s">
        <v>535</v>
      </c>
      <c r="M123" s="21" t="s">
        <v>892</v>
      </c>
      <c r="N123" s="22">
        <v>120</v>
      </c>
      <c r="O123" s="18" t="s">
        <v>882</v>
      </c>
    </row>
    <row r="124" spans="1:15" ht="165.75" x14ac:dyDescent="0.25">
      <c r="A124" s="26" t="str">
        <f t="shared" si="1"/>
        <v>15-IA-192</v>
      </c>
      <c r="B124" s="25" t="s">
        <v>1291</v>
      </c>
      <c r="C124" s="18" t="s">
        <v>1296</v>
      </c>
      <c r="D124" s="18" t="s">
        <v>1292</v>
      </c>
      <c r="E124" s="18" t="s">
        <v>1297</v>
      </c>
      <c r="F124" s="18" t="s">
        <v>1298</v>
      </c>
      <c r="G124" s="18">
        <v>4</v>
      </c>
      <c r="H124" s="19">
        <v>1214501</v>
      </c>
      <c r="I124" s="20" t="s">
        <v>1158</v>
      </c>
      <c r="J124" s="15">
        <v>23</v>
      </c>
      <c r="K124" s="18" t="s">
        <v>1299</v>
      </c>
      <c r="L124" s="18" t="s">
        <v>535</v>
      </c>
      <c r="M124" s="21" t="s">
        <v>892</v>
      </c>
      <c r="N124" s="22">
        <v>195</v>
      </c>
      <c r="O124" s="18" t="s">
        <v>882</v>
      </c>
    </row>
    <row r="125" spans="1:15" ht="76.5" x14ac:dyDescent="0.25">
      <c r="A125" s="26" t="str">
        <f t="shared" si="1"/>
        <v>13-IA-103</v>
      </c>
      <c r="B125" s="25" t="s">
        <v>1291</v>
      </c>
      <c r="C125" s="18">
        <v>2</v>
      </c>
      <c r="D125" s="18" t="s">
        <v>1292</v>
      </c>
      <c r="E125" s="18" t="s">
        <v>1300</v>
      </c>
      <c r="F125" s="18" t="s">
        <v>1301</v>
      </c>
      <c r="G125" s="18">
        <v>4</v>
      </c>
      <c r="H125" s="19">
        <v>517038</v>
      </c>
      <c r="I125" s="20">
        <v>2014</v>
      </c>
      <c r="J125" s="15">
        <v>23</v>
      </c>
      <c r="K125" s="18" t="s">
        <v>1302</v>
      </c>
      <c r="L125" s="21" t="s">
        <v>1303</v>
      </c>
      <c r="M125" s="18" t="s">
        <v>892</v>
      </c>
      <c r="N125" s="22">
        <v>165</v>
      </c>
      <c r="O125" s="18" t="s">
        <v>882</v>
      </c>
    </row>
    <row r="126" spans="1:15" ht="178.5" x14ac:dyDescent="0.25">
      <c r="A126" s="26" t="str">
        <f t="shared" si="1"/>
        <v>12-ZZ-031</v>
      </c>
      <c r="B126" s="25" t="s">
        <v>1291</v>
      </c>
      <c r="C126" s="18">
        <v>2</v>
      </c>
      <c r="D126" s="18" t="s">
        <v>1304</v>
      </c>
      <c r="E126" s="18" t="s">
        <v>1305</v>
      </c>
      <c r="F126" s="18" t="s">
        <v>1306</v>
      </c>
      <c r="G126" s="18">
        <v>4</v>
      </c>
      <c r="H126" s="19">
        <v>280024.68</v>
      </c>
      <c r="I126" s="20">
        <v>2014</v>
      </c>
      <c r="J126" s="15">
        <v>23</v>
      </c>
      <c r="K126" s="18" t="s">
        <v>1307</v>
      </c>
      <c r="L126" s="18" t="s">
        <v>1308</v>
      </c>
      <c r="M126" s="21" t="s">
        <v>892</v>
      </c>
      <c r="N126" s="22">
        <v>135</v>
      </c>
      <c r="O126" s="18" t="s">
        <v>882</v>
      </c>
    </row>
    <row r="127" spans="1:15" ht="89.25" x14ac:dyDescent="0.25">
      <c r="A127" s="26" t="str">
        <f t="shared" si="1"/>
        <v>12-ID-032</v>
      </c>
      <c r="B127" s="25" t="s">
        <v>883</v>
      </c>
      <c r="C127" s="18">
        <v>2</v>
      </c>
      <c r="D127" s="18" t="s">
        <v>1309</v>
      </c>
      <c r="E127" s="18" t="s">
        <v>1310</v>
      </c>
      <c r="F127" s="18" t="s">
        <v>1311</v>
      </c>
      <c r="G127" s="18">
        <v>2</v>
      </c>
      <c r="H127" s="19">
        <v>307490</v>
      </c>
      <c r="I127" s="20">
        <v>2014</v>
      </c>
      <c r="J127" s="15">
        <v>20</v>
      </c>
      <c r="K127" s="18" t="s">
        <v>1312</v>
      </c>
      <c r="L127" s="18" t="s">
        <v>1313</v>
      </c>
      <c r="M127" s="21" t="s">
        <v>892</v>
      </c>
      <c r="N127" s="22">
        <v>140</v>
      </c>
      <c r="O127" s="18" t="s">
        <v>867</v>
      </c>
    </row>
    <row r="128" spans="1:15" ht="102" x14ac:dyDescent="0.25">
      <c r="A128" s="26" t="str">
        <f t="shared" si="1"/>
        <v>14-ID-193</v>
      </c>
      <c r="B128" s="25" t="s">
        <v>883</v>
      </c>
      <c r="C128" s="18">
        <v>2</v>
      </c>
      <c r="D128" s="18" t="s">
        <v>1309</v>
      </c>
      <c r="E128" s="18" t="s">
        <v>1314</v>
      </c>
      <c r="F128" s="18" t="s">
        <v>1315</v>
      </c>
      <c r="G128" s="18">
        <v>2</v>
      </c>
      <c r="H128" s="19">
        <v>186305</v>
      </c>
      <c r="I128" s="20">
        <v>2014</v>
      </c>
      <c r="J128" s="15">
        <v>20</v>
      </c>
      <c r="K128" s="18" t="s">
        <v>1316</v>
      </c>
      <c r="L128" s="18" t="s">
        <v>538</v>
      </c>
      <c r="M128" s="21" t="s">
        <v>874</v>
      </c>
      <c r="N128" s="22">
        <v>45</v>
      </c>
      <c r="O128" s="18" t="s">
        <v>867</v>
      </c>
    </row>
    <row r="129" spans="1:15" ht="293.25" x14ac:dyDescent="0.25">
      <c r="A129" s="26" t="str">
        <f t="shared" si="1"/>
        <v>13-ZZ-147</v>
      </c>
      <c r="B129" s="25" t="s">
        <v>883</v>
      </c>
      <c r="C129" s="18">
        <v>2</v>
      </c>
      <c r="D129" s="18" t="s">
        <v>1317</v>
      </c>
      <c r="E129" s="18" t="s">
        <v>1318</v>
      </c>
      <c r="F129" s="18" t="s">
        <v>1319</v>
      </c>
      <c r="G129" s="18">
        <v>2</v>
      </c>
      <c r="H129" s="19">
        <v>874437</v>
      </c>
      <c r="I129" s="20">
        <v>2014</v>
      </c>
      <c r="J129" s="15">
        <v>20</v>
      </c>
      <c r="K129" s="18" t="s">
        <v>1320</v>
      </c>
      <c r="L129" s="18" t="s">
        <v>1321</v>
      </c>
      <c r="M129" s="21" t="s">
        <v>937</v>
      </c>
      <c r="N129" s="22">
        <v>250</v>
      </c>
      <c r="O129" s="18" t="s">
        <v>867</v>
      </c>
    </row>
    <row r="130" spans="1:15" ht="89.25" x14ac:dyDescent="0.25">
      <c r="A130" s="26" t="str">
        <f t="shared" si="1"/>
        <v>12-IL-034</v>
      </c>
      <c r="B130" s="25" t="s">
        <v>1291</v>
      </c>
      <c r="C130" s="18">
        <v>2</v>
      </c>
      <c r="D130" s="18" t="s">
        <v>1322</v>
      </c>
      <c r="E130" s="18" t="s">
        <v>1323</v>
      </c>
      <c r="F130" s="18" t="s">
        <v>1324</v>
      </c>
      <c r="G130" s="18">
        <v>4</v>
      </c>
      <c r="H130" s="19">
        <v>1144288</v>
      </c>
      <c r="I130" s="20">
        <v>2014</v>
      </c>
      <c r="J130" s="15">
        <v>12</v>
      </c>
      <c r="K130" s="18" t="s">
        <v>1325</v>
      </c>
      <c r="L130" s="21" t="s">
        <v>1326</v>
      </c>
      <c r="M130" s="18" t="s">
        <v>866</v>
      </c>
      <c r="N130" s="22">
        <v>400</v>
      </c>
      <c r="O130" s="18" t="s">
        <v>882</v>
      </c>
    </row>
    <row r="131" spans="1:15" ht="76.5" x14ac:dyDescent="0.25">
      <c r="A131" s="26" t="str">
        <f t="shared" ref="A131:A194" si="2">F131</f>
        <v>14-ZZ-308</v>
      </c>
      <c r="B131" s="25" t="s">
        <v>1291</v>
      </c>
      <c r="C131" s="18">
        <v>2</v>
      </c>
      <c r="D131" s="18" t="s">
        <v>1327</v>
      </c>
      <c r="E131" s="18" t="s">
        <v>1328</v>
      </c>
      <c r="F131" s="18" t="s">
        <v>1329</v>
      </c>
      <c r="G131" s="18">
        <v>4</v>
      </c>
      <c r="H131" s="19">
        <v>341204</v>
      </c>
      <c r="I131" s="20">
        <v>2014</v>
      </c>
      <c r="J131" s="15">
        <v>12</v>
      </c>
      <c r="K131" s="18" t="s">
        <v>1330</v>
      </c>
      <c r="L131" s="18" t="s">
        <v>1331</v>
      </c>
      <c r="M131" s="21" t="s">
        <v>892</v>
      </c>
      <c r="N131" s="22">
        <v>80</v>
      </c>
      <c r="O131" s="18" t="s">
        <v>882</v>
      </c>
    </row>
    <row r="132" spans="1:15" ht="242.25" x14ac:dyDescent="0.25">
      <c r="A132" s="26" t="str">
        <f t="shared" si="2"/>
        <v>13-IL-104</v>
      </c>
      <c r="B132" s="25" t="s">
        <v>1291</v>
      </c>
      <c r="C132" s="18">
        <v>2</v>
      </c>
      <c r="D132" s="18" t="s">
        <v>1322</v>
      </c>
      <c r="E132" s="18" t="s">
        <v>1332</v>
      </c>
      <c r="F132" s="18" t="s">
        <v>1333</v>
      </c>
      <c r="G132" s="18">
        <v>4</v>
      </c>
      <c r="H132" s="19">
        <v>1613640</v>
      </c>
      <c r="I132" s="20">
        <v>2014</v>
      </c>
      <c r="J132" s="15">
        <v>11</v>
      </c>
      <c r="K132" s="18" t="s">
        <v>1334</v>
      </c>
      <c r="L132" s="21" t="s">
        <v>1335</v>
      </c>
      <c r="M132" s="18" t="s">
        <v>892</v>
      </c>
      <c r="N132" s="22">
        <v>300</v>
      </c>
      <c r="O132" s="18" t="s">
        <v>867</v>
      </c>
    </row>
    <row r="133" spans="1:15" ht="51" x14ac:dyDescent="0.25">
      <c r="A133" s="26" t="str">
        <f t="shared" si="2"/>
        <v>14-IL-197</v>
      </c>
      <c r="B133" s="25" t="s">
        <v>1336</v>
      </c>
      <c r="C133" s="18">
        <v>2</v>
      </c>
      <c r="D133" s="18" t="s">
        <v>1322</v>
      </c>
      <c r="E133" s="18" t="s">
        <v>1337</v>
      </c>
      <c r="F133" s="18" t="s">
        <v>1338</v>
      </c>
      <c r="G133" s="18">
        <v>7</v>
      </c>
      <c r="H133" s="19">
        <v>505065</v>
      </c>
      <c r="I133" s="20">
        <v>2014</v>
      </c>
      <c r="J133" s="15">
        <v>15</v>
      </c>
      <c r="K133" s="18" t="s">
        <v>1339</v>
      </c>
      <c r="L133" s="18" t="s">
        <v>1340</v>
      </c>
      <c r="M133" s="21" t="s">
        <v>892</v>
      </c>
      <c r="N133" s="22">
        <v>105</v>
      </c>
      <c r="O133" s="18" t="s">
        <v>882</v>
      </c>
    </row>
    <row r="134" spans="1:15" ht="25.5" x14ac:dyDescent="0.25">
      <c r="A134" s="26" t="str">
        <f t="shared" si="2"/>
        <v>12-IL-033</v>
      </c>
      <c r="B134" s="25" t="s">
        <v>1291</v>
      </c>
      <c r="C134" s="18">
        <v>2</v>
      </c>
      <c r="D134" s="18" t="s">
        <v>1322</v>
      </c>
      <c r="E134" s="18" t="s">
        <v>1341</v>
      </c>
      <c r="F134" s="18" t="s">
        <v>1342</v>
      </c>
      <c r="G134" s="18">
        <v>4</v>
      </c>
      <c r="H134" s="19">
        <v>985149</v>
      </c>
      <c r="I134" s="20">
        <v>2014</v>
      </c>
      <c r="J134" s="15">
        <v>12</v>
      </c>
      <c r="K134" s="18" t="s">
        <v>1343</v>
      </c>
      <c r="L134" s="18" t="s">
        <v>1344</v>
      </c>
      <c r="M134" s="21" t="s">
        <v>866</v>
      </c>
      <c r="N134" s="22">
        <v>200</v>
      </c>
      <c r="O134" s="18" t="s">
        <v>867</v>
      </c>
    </row>
    <row r="135" spans="1:15" ht="51" x14ac:dyDescent="0.25">
      <c r="A135" s="26" t="str">
        <f t="shared" si="2"/>
        <v>13-IL-105</v>
      </c>
      <c r="B135" s="25" t="s">
        <v>1291</v>
      </c>
      <c r="C135" s="18">
        <v>2</v>
      </c>
      <c r="D135" s="18" t="s">
        <v>1322</v>
      </c>
      <c r="E135" s="18" t="s">
        <v>1345</v>
      </c>
      <c r="F135" s="18" t="s">
        <v>1346</v>
      </c>
      <c r="G135" s="18">
        <v>4</v>
      </c>
      <c r="H135" s="19">
        <v>1299127</v>
      </c>
      <c r="I135" s="20">
        <v>2014</v>
      </c>
      <c r="J135" s="15">
        <v>12</v>
      </c>
      <c r="K135" s="18" t="s">
        <v>1347</v>
      </c>
      <c r="L135" s="21" t="s">
        <v>1344</v>
      </c>
      <c r="M135" s="18" t="s">
        <v>866</v>
      </c>
      <c r="N135" s="22">
        <v>240</v>
      </c>
      <c r="O135" s="18" t="s">
        <v>867</v>
      </c>
    </row>
    <row r="136" spans="1:15" ht="89.25" x14ac:dyDescent="0.25">
      <c r="A136" s="26" t="str">
        <f t="shared" si="2"/>
        <v>14-IL-194</v>
      </c>
      <c r="B136" s="25" t="s">
        <v>1291</v>
      </c>
      <c r="C136" s="18">
        <v>2</v>
      </c>
      <c r="D136" s="18" t="s">
        <v>1322</v>
      </c>
      <c r="E136" s="18" t="s">
        <v>1348</v>
      </c>
      <c r="F136" s="18" t="s">
        <v>1349</v>
      </c>
      <c r="G136" s="18">
        <v>4</v>
      </c>
      <c r="H136" s="19">
        <v>1486500</v>
      </c>
      <c r="I136" s="20">
        <v>2014</v>
      </c>
      <c r="J136" s="15">
        <v>12</v>
      </c>
      <c r="K136" s="18" t="s">
        <v>1350</v>
      </c>
      <c r="L136" s="18" t="s">
        <v>1344</v>
      </c>
      <c r="M136" s="21" t="s">
        <v>866</v>
      </c>
      <c r="N136" s="22">
        <v>250</v>
      </c>
      <c r="O136" s="18" t="s">
        <v>867</v>
      </c>
    </row>
    <row r="137" spans="1:15" ht="76.5" x14ac:dyDescent="0.25">
      <c r="A137" s="26" t="str">
        <f t="shared" si="2"/>
        <v>14-ZZ-309</v>
      </c>
      <c r="B137" s="25" t="s">
        <v>1291</v>
      </c>
      <c r="C137" s="18">
        <v>2</v>
      </c>
      <c r="D137" s="18" t="s">
        <v>1351</v>
      </c>
      <c r="E137" s="18" t="s">
        <v>1352</v>
      </c>
      <c r="F137" s="18" t="s">
        <v>1353</v>
      </c>
      <c r="G137" s="18">
        <v>4</v>
      </c>
      <c r="H137" s="19">
        <v>616000</v>
      </c>
      <c r="I137" s="20">
        <v>2014</v>
      </c>
      <c r="J137" s="15">
        <v>12</v>
      </c>
      <c r="K137" s="18" t="s">
        <v>1354</v>
      </c>
      <c r="L137" s="18" t="s">
        <v>1355</v>
      </c>
      <c r="M137" s="21" t="s">
        <v>892</v>
      </c>
      <c r="N137" s="22">
        <v>70</v>
      </c>
      <c r="O137" s="18" t="s">
        <v>882</v>
      </c>
    </row>
    <row r="138" spans="1:15" ht="76.5" x14ac:dyDescent="0.25">
      <c r="A138" s="26" t="str">
        <f t="shared" si="2"/>
        <v>C15-IL-511A</v>
      </c>
      <c r="B138" s="25" t="s">
        <v>1291</v>
      </c>
      <c r="C138" s="18">
        <v>1</v>
      </c>
      <c r="D138" s="18" t="s">
        <v>1322</v>
      </c>
      <c r="E138" s="18" t="s">
        <v>1356</v>
      </c>
      <c r="F138" s="18" t="s">
        <v>1357</v>
      </c>
      <c r="G138" s="18">
        <v>4</v>
      </c>
      <c r="H138" s="19">
        <v>3000000</v>
      </c>
      <c r="I138" s="20">
        <v>2015</v>
      </c>
      <c r="J138" s="15">
        <v>12</v>
      </c>
      <c r="K138" s="18" t="s">
        <v>1358</v>
      </c>
      <c r="L138" s="18" t="s">
        <v>549</v>
      </c>
      <c r="M138" s="21" t="s">
        <v>892</v>
      </c>
      <c r="N138" s="22" t="s">
        <v>1359</v>
      </c>
      <c r="O138" s="18" t="s">
        <v>867</v>
      </c>
    </row>
    <row r="139" spans="1:15" ht="102" x14ac:dyDescent="0.25">
      <c r="A139" s="26" t="str">
        <f t="shared" si="2"/>
        <v>14-IL-198</v>
      </c>
      <c r="B139" s="25" t="s">
        <v>1291</v>
      </c>
      <c r="C139" s="18">
        <v>2</v>
      </c>
      <c r="D139" s="18" t="s">
        <v>1322</v>
      </c>
      <c r="E139" s="18" t="s">
        <v>1360</v>
      </c>
      <c r="F139" s="18" t="s">
        <v>1361</v>
      </c>
      <c r="G139" s="18">
        <v>4</v>
      </c>
      <c r="H139" s="19">
        <v>1007000</v>
      </c>
      <c r="I139" s="20">
        <v>2014</v>
      </c>
      <c r="J139" s="15">
        <v>12</v>
      </c>
      <c r="K139" s="18" t="s">
        <v>1362</v>
      </c>
      <c r="L139" s="18" t="s">
        <v>1363</v>
      </c>
      <c r="M139" s="21" t="s">
        <v>892</v>
      </c>
      <c r="N139" s="22">
        <v>150</v>
      </c>
      <c r="O139" s="18" t="s">
        <v>882</v>
      </c>
    </row>
    <row r="140" spans="1:15" ht="102" x14ac:dyDescent="0.25">
      <c r="A140" s="26" t="str">
        <f t="shared" si="2"/>
        <v>14-IL-196</v>
      </c>
      <c r="B140" s="25" t="s">
        <v>1291</v>
      </c>
      <c r="C140" s="18">
        <v>2</v>
      </c>
      <c r="D140" s="18" t="s">
        <v>1322</v>
      </c>
      <c r="E140" s="18" t="s">
        <v>1364</v>
      </c>
      <c r="F140" s="18" t="s">
        <v>1365</v>
      </c>
      <c r="G140" s="18">
        <v>4</v>
      </c>
      <c r="H140" s="19">
        <v>448998</v>
      </c>
      <c r="I140" s="20">
        <v>2014</v>
      </c>
      <c r="J140" s="15">
        <v>12</v>
      </c>
      <c r="K140" s="18" t="s">
        <v>1366</v>
      </c>
      <c r="L140" s="18" t="s">
        <v>1367</v>
      </c>
      <c r="M140" s="21" t="s">
        <v>892</v>
      </c>
      <c r="N140" s="22">
        <v>85</v>
      </c>
      <c r="O140" s="18" t="s">
        <v>867</v>
      </c>
    </row>
    <row r="141" spans="1:15" ht="395.25" x14ac:dyDescent="0.25">
      <c r="A141" s="26" t="str">
        <f t="shared" si="2"/>
        <v>13-IN-106</v>
      </c>
      <c r="B141" s="25" t="s">
        <v>1291</v>
      </c>
      <c r="C141" s="18">
        <v>2</v>
      </c>
      <c r="D141" s="18" t="s">
        <v>1368</v>
      </c>
      <c r="E141" s="18" t="s">
        <v>1369</v>
      </c>
      <c r="F141" s="18" t="s">
        <v>1370</v>
      </c>
      <c r="G141" s="18">
        <v>4</v>
      </c>
      <c r="H141" s="19">
        <v>445566.6</v>
      </c>
      <c r="I141" s="20">
        <v>2014</v>
      </c>
      <c r="J141" s="15">
        <v>11</v>
      </c>
      <c r="K141" s="18" t="s">
        <v>1371</v>
      </c>
      <c r="L141" s="21" t="s">
        <v>1372</v>
      </c>
      <c r="M141" s="18" t="s">
        <v>892</v>
      </c>
      <c r="N141" s="22">
        <v>145</v>
      </c>
      <c r="O141" s="18" t="s">
        <v>882</v>
      </c>
    </row>
    <row r="142" spans="1:15" ht="114.75" x14ac:dyDescent="0.25">
      <c r="A142" s="26" t="str">
        <f t="shared" si="2"/>
        <v>14-IN-199</v>
      </c>
      <c r="B142" s="25" t="s">
        <v>1291</v>
      </c>
      <c r="C142" s="18">
        <v>2</v>
      </c>
      <c r="D142" s="18" t="s">
        <v>1368</v>
      </c>
      <c r="E142" s="18" t="s">
        <v>1373</v>
      </c>
      <c r="F142" s="18" t="s">
        <v>1374</v>
      </c>
      <c r="G142" s="18">
        <v>4</v>
      </c>
      <c r="H142" s="19">
        <v>190703</v>
      </c>
      <c r="I142" s="20">
        <v>2014</v>
      </c>
      <c r="J142" s="15">
        <v>11</v>
      </c>
      <c r="K142" s="18" t="s">
        <v>1375</v>
      </c>
      <c r="L142" s="18" t="s">
        <v>560</v>
      </c>
      <c r="M142" s="21" t="s">
        <v>874</v>
      </c>
      <c r="N142" s="22">
        <v>75</v>
      </c>
      <c r="O142" s="18" t="s">
        <v>867</v>
      </c>
    </row>
    <row r="143" spans="1:15" ht="102" x14ac:dyDescent="0.25">
      <c r="A143" s="26" t="str">
        <f t="shared" si="2"/>
        <v>12-IN-035</v>
      </c>
      <c r="B143" s="25" t="s">
        <v>1291</v>
      </c>
      <c r="C143" s="18">
        <v>2</v>
      </c>
      <c r="D143" s="18" t="s">
        <v>1368</v>
      </c>
      <c r="E143" s="18" t="s">
        <v>1376</v>
      </c>
      <c r="F143" s="18" t="s">
        <v>1377</v>
      </c>
      <c r="G143" s="18">
        <v>4</v>
      </c>
      <c r="H143" s="19">
        <v>1367329</v>
      </c>
      <c r="I143" s="20">
        <v>2014</v>
      </c>
      <c r="J143" s="15">
        <v>11</v>
      </c>
      <c r="K143" s="18" t="s">
        <v>1378</v>
      </c>
      <c r="L143" s="21" t="s">
        <v>1379</v>
      </c>
      <c r="M143" s="18" t="s">
        <v>892</v>
      </c>
      <c r="N143" s="22">
        <v>400</v>
      </c>
      <c r="O143" s="18" t="s">
        <v>882</v>
      </c>
    </row>
    <row r="144" spans="1:15" ht="306" x14ac:dyDescent="0.25">
      <c r="A144" s="26" t="str">
        <f t="shared" si="2"/>
        <v>15-IN-201</v>
      </c>
      <c r="B144" s="25" t="s">
        <v>1291</v>
      </c>
      <c r="C144" s="18">
        <v>2</v>
      </c>
      <c r="D144" s="18" t="s">
        <v>1368</v>
      </c>
      <c r="E144" s="18" t="s">
        <v>1380</v>
      </c>
      <c r="F144" s="18" t="s">
        <v>1381</v>
      </c>
      <c r="G144" s="18">
        <v>4</v>
      </c>
      <c r="H144" s="19">
        <v>1177080</v>
      </c>
      <c r="I144" s="20">
        <v>2014</v>
      </c>
      <c r="J144" s="15">
        <v>11</v>
      </c>
      <c r="K144" s="18" t="s">
        <v>1382</v>
      </c>
      <c r="L144" s="18" t="s">
        <v>1379</v>
      </c>
      <c r="M144" s="21" t="s">
        <v>892</v>
      </c>
      <c r="N144" s="22">
        <v>285</v>
      </c>
      <c r="O144" s="18" t="s">
        <v>867</v>
      </c>
    </row>
    <row r="145" spans="1:15" ht="409.5" x14ac:dyDescent="0.25">
      <c r="A145" s="26" t="str">
        <f t="shared" si="2"/>
        <v>15-ZZ-315</v>
      </c>
      <c r="B145" s="25" t="s">
        <v>1336</v>
      </c>
      <c r="C145" s="18">
        <v>2</v>
      </c>
      <c r="D145" s="18" t="s">
        <v>1383</v>
      </c>
      <c r="E145" s="18" t="s">
        <v>1384</v>
      </c>
      <c r="F145" s="18" t="s">
        <v>1385</v>
      </c>
      <c r="G145" s="18">
        <v>7</v>
      </c>
      <c r="H145" s="19">
        <v>1537599</v>
      </c>
      <c r="I145" s="20">
        <v>2014</v>
      </c>
      <c r="J145" s="15">
        <v>9</v>
      </c>
      <c r="K145" s="18" t="s">
        <v>1386</v>
      </c>
      <c r="L145" s="21" t="s">
        <v>1387</v>
      </c>
      <c r="M145" s="18" t="s">
        <v>892</v>
      </c>
      <c r="N145" s="22">
        <v>300</v>
      </c>
      <c r="O145" s="18" t="s">
        <v>867</v>
      </c>
    </row>
    <row r="146" spans="1:15" ht="51" x14ac:dyDescent="0.25">
      <c r="A146" s="26" t="str">
        <f t="shared" si="2"/>
        <v>C15-IN-503A</v>
      </c>
      <c r="B146" s="25" t="s">
        <v>1291</v>
      </c>
      <c r="C146" s="18">
        <v>1</v>
      </c>
      <c r="D146" s="18" t="s">
        <v>1368</v>
      </c>
      <c r="E146" s="18" t="s">
        <v>1376</v>
      </c>
      <c r="F146" s="18" t="s">
        <v>1388</v>
      </c>
      <c r="G146" s="18">
        <v>4</v>
      </c>
      <c r="H146" s="19">
        <v>3000000</v>
      </c>
      <c r="I146" s="20">
        <v>2015</v>
      </c>
      <c r="J146" s="15">
        <v>11</v>
      </c>
      <c r="K146" s="18" t="s">
        <v>1389</v>
      </c>
      <c r="L146" s="18" t="s">
        <v>561</v>
      </c>
      <c r="M146" s="21" t="s">
        <v>866</v>
      </c>
      <c r="N146" s="22">
        <v>250</v>
      </c>
      <c r="O146" s="18" t="s">
        <v>882</v>
      </c>
    </row>
    <row r="147" spans="1:15" ht="127.5" x14ac:dyDescent="0.25">
      <c r="A147" s="26" t="str">
        <f t="shared" si="2"/>
        <v>14-IN-200</v>
      </c>
      <c r="B147" s="25" t="s">
        <v>1291</v>
      </c>
      <c r="C147" s="18">
        <v>2</v>
      </c>
      <c r="D147" s="18" t="s">
        <v>1368</v>
      </c>
      <c r="E147" s="18" t="s">
        <v>1390</v>
      </c>
      <c r="F147" s="18" t="s">
        <v>1391</v>
      </c>
      <c r="G147" s="18">
        <v>4</v>
      </c>
      <c r="H147" s="19">
        <v>1429350</v>
      </c>
      <c r="I147" s="20">
        <v>2014</v>
      </c>
      <c r="J147" s="15">
        <v>11</v>
      </c>
      <c r="K147" s="18" t="s">
        <v>1392</v>
      </c>
      <c r="L147" s="18" t="s">
        <v>1393</v>
      </c>
      <c r="M147" s="21" t="s">
        <v>892</v>
      </c>
      <c r="N147" s="22">
        <v>425</v>
      </c>
      <c r="O147" s="18" t="s">
        <v>882</v>
      </c>
    </row>
    <row r="148" spans="1:15" ht="38.25" x14ac:dyDescent="0.25">
      <c r="A148" s="26" t="str">
        <f t="shared" si="2"/>
        <v>C15-KS-501A</v>
      </c>
      <c r="B148" s="25" t="s">
        <v>1336</v>
      </c>
      <c r="C148" s="18">
        <v>1</v>
      </c>
      <c r="D148" s="18" t="s">
        <v>1394</v>
      </c>
      <c r="E148" s="18" t="s">
        <v>1395</v>
      </c>
      <c r="F148" s="18" t="s">
        <v>1396</v>
      </c>
      <c r="G148" s="18">
        <v>7</v>
      </c>
      <c r="H148" s="19">
        <v>1500000</v>
      </c>
      <c r="I148" s="20">
        <v>2015</v>
      </c>
      <c r="J148" s="15">
        <v>15</v>
      </c>
      <c r="K148" s="18" t="s">
        <v>1397</v>
      </c>
      <c r="L148" s="18" t="s">
        <v>562</v>
      </c>
      <c r="M148" s="21" t="s">
        <v>866</v>
      </c>
      <c r="N148" s="22">
        <v>195</v>
      </c>
      <c r="O148" s="18" t="s">
        <v>882</v>
      </c>
    </row>
    <row r="149" spans="1:15" ht="76.5" x14ac:dyDescent="0.25">
      <c r="A149" s="26" t="str">
        <f t="shared" si="2"/>
        <v>C15-KS-501B</v>
      </c>
      <c r="B149" s="25" t="s">
        <v>1336</v>
      </c>
      <c r="C149" s="18">
        <v>1</v>
      </c>
      <c r="D149" s="18" t="s">
        <v>1394</v>
      </c>
      <c r="E149" s="18" t="s">
        <v>1332</v>
      </c>
      <c r="F149" s="18" t="s">
        <v>1398</v>
      </c>
      <c r="G149" s="18">
        <v>7</v>
      </c>
      <c r="H149" s="19">
        <v>1127757</v>
      </c>
      <c r="I149" s="20">
        <v>2015</v>
      </c>
      <c r="J149" s="15">
        <v>15</v>
      </c>
      <c r="K149" s="18" t="s">
        <v>1399</v>
      </c>
      <c r="L149" s="18" t="s">
        <v>562</v>
      </c>
      <c r="M149" s="21" t="s">
        <v>866</v>
      </c>
      <c r="N149" s="22">
        <v>120</v>
      </c>
      <c r="O149" s="18" t="s">
        <v>882</v>
      </c>
    </row>
    <row r="150" spans="1:15" ht="76.5" x14ac:dyDescent="0.25">
      <c r="A150" s="26" t="str">
        <f t="shared" si="2"/>
        <v>12-KS-036</v>
      </c>
      <c r="B150" s="25" t="s">
        <v>1336</v>
      </c>
      <c r="C150" s="18">
        <v>2</v>
      </c>
      <c r="D150" s="18" t="s">
        <v>1394</v>
      </c>
      <c r="E150" s="18" t="s">
        <v>1332</v>
      </c>
      <c r="F150" s="18" t="s">
        <v>1400</v>
      </c>
      <c r="G150" s="18">
        <v>7</v>
      </c>
      <c r="H150" s="19">
        <v>916964</v>
      </c>
      <c r="I150" s="20">
        <v>2014</v>
      </c>
      <c r="J150" s="15">
        <v>15</v>
      </c>
      <c r="K150" s="18" t="s">
        <v>1401</v>
      </c>
      <c r="L150" s="21" t="s">
        <v>1402</v>
      </c>
      <c r="M150" s="18" t="s">
        <v>881</v>
      </c>
      <c r="N150" s="22">
        <v>300</v>
      </c>
      <c r="O150" s="18" t="s">
        <v>882</v>
      </c>
    </row>
    <row r="151" spans="1:15" ht="369.75" x14ac:dyDescent="0.25">
      <c r="A151" s="26" t="str">
        <f t="shared" si="2"/>
        <v>14-KS-322</v>
      </c>
      <c r="B151" s="25" t="s">
        <v>1336</v>
      </c>
      <c r="C151" s="18">
        <v>2</v>
      </c>
      <c r="D151" s="18" t="s">
        <v>1394</v>
      </c>
      <c r="E151" s="18" t="s">
        <v>1403</v>
      </c>
      <c r="F151" s="18" t="s">
        <v>1404</v>
      </c>
      <c r="G151" s="18">
        <v>7</v>
      </c>
      <c r="H151" s="19">
        <v>221394</v>
      </c>
      <c r="I151" s="20">
        <v>2014</v>
      </c>
      <c r="J151" s="15">
        <v>15</v>
      </c>
      <c r="K151" s="18" t="s">
        <v>1405</v>
      </c>
      <c r="L151" s="18" t="s">
        <v>1406</v>
      </c>
      <c r="M151" s="21" t="s">
        <v>892</v>
      </c>
      <c r="N151" s="22">
        <v>50</v>
      </c>
      <c r="O151" s="18" t="s">
        <v>867</v>
      </c>
    </row>
    <row r="152" spans="1:15" ht="178.5" x14ac:dyDescent="0.25">
      <c r="A152" s="26" t="str">
        <f t="shared" si="2"/>
        <v>14-KY-204</v>
      </c>
      <c r="B152" s="25" t="s">
        <v>1336</v>
      </c>
      <c r="C152" s="18">
        <v>2</v>
      </c>
      <c r="D152" s="18" t="s">
        <v>1407</v>
      </c>
      <c r="E152" s="18" t="s">
        <v>1408</v>
      </c>
      <c r="F152" s="18" t="s">
        <v>1409</v>
      </c>
      <c r="G152" s="18">
        <v>7</v>
      </c>
      <c r="H152" s="19">
        <v>1026748</v>
      </c>
      <c r="I152" s="20">
        <v>2014</v>
      </c>
      <c r="J152" s="15">
        <v>9</v>
      </c>
      <c r="K152" s="18" t="s">
        <v>1410</v>
      </c>
      <c r="L152" s="18" t="s">
        <v>567</v>
      </c>
      <c r="M152" s="21" t="s">
        <v>874</v>
      </c>
      <c r="N152" s="22">
        <v>275</v>
      </c>
      <c r="O152" s="18" t="s">
        <v>867</v>
      </c>
    </row>
    <row r="153" spans="1:15" ht="409.5" x14ac:dyDescent="0.25">
      <c r="A153" s="26" t="str">
        <f t="shared" si="2"/>
        <v>13-ZZ-138</v>
      </c>
      <c r="B153" s="25" t="s">
        <v>1336</v>
      </c>
      <c r="C153" s="18">
        <v>2</v>
      </c>
      <c r="D153" s="18" t="s">
        <v>1411</v>
      </c>
      <c r="E153" s="18" t="s">
        <v>1412</v>
      </c>
      <c r="F153" s="18" t="s">
        <v>1413</v>
      </c>
      <c r="G153" s="18">
        <v>7</v>
      </c>
      <c r="H153" s="19">
        <v>2000000</v>
      </c>
      <c r="I153" s="20">
        <v>2014</v>
      </c>
      <c r="J153" s="15" t="s">
        <v>1414</v>
      </c>
      <c r="K153" s="18" t="s">
        <v>1415</v>
      </c>
      <c r="L153" s="18" t="s">
        <v>1416</v>
      </c>
      <c r="M153" s="21" t="s">
        <v>874</v>
      </c>
      <c r="N153" s="22">
        <v>525</v>
      </c>
      <c r="O153" s="18" t="s">
        <v>882</v>
      </c>
    </row>
    <row r="154" spans="1:15" ht="38.25" x14ac:dyDescent="0.25">
      <c r="A154" s="26" t="str">
        <f t="shared" si="2"/>
        <v>C15-KY-501A</v>
      </c>
      <c r="B154" s="25" t="s">
        <v>1336</v>
      </c>
      <c r="C154" s="18">
        <v>1</v>
      </c>
      <c r="D154" s="18" t="s">
        <v>1407</v>
      </c>
      <c r="E154" s="18" t="s">
        <v>1384</v>
      </c>
      <c r="F154" s="18" t="s">
        <v>1417</v>
      </c>
      <c r="G154" s="18">
        <v>7</v>
      </c>
      <c r="H154" s="19">
        <v>2071607</v>
      </c>
      <c r="I154" s="20">
        <v>2015</v>
      </c>
      <c r="J154" s="15">
        <v>9</v>
      </c>
      <c r="K154" s="18" t="s">
        <v>1418</v>
      </c>
      <c r="L154" s="18" t="s">
        <v>568</v>
      </c>
      <c r="M154" s="21" t="s">
        <v>866</v>
      </c>
      <c r="N154" s="22">
        <v>375</v>
      </c>
      <c r="O154" s="18" t="s">
        <v>867</v>
      </c>
    </row>
    <row r="155" spans="1:15" ht="409.5" x14ac:dyDescent="0.25">
      <c r="A155" s="26" t="str">
        <f t="shared" si="2"/>
        <v>15-ZZ-037</v>
      </c>
      <c r="B155" s="25" t="s">
        <v>1336</v>
      </c>
      <c r="C155" s="18">
        <v>2</v>
      </c>
      <c r="D155" s="18" t="s">
        <v>1419</v>
      </c>
      <c r="E155" s="18" t="s">
        <v>1384</v>
      </c>
      <c r="F155" s="18" t="s">
        <v>1420</v>
      </c>
      <c r="G155" s="18">
        <v>7</v>
      </c>
      <c r="H155" s="19">
        <v>1436804</v>
      </c>
      <c r="I155" s="20">
        <v>2014</v>
      </c>
      <c r="J155" s="15">
        <v>9</v>
      </c>
      <c r="K155" s="18" t="s">
        <v>1421</v>
      </c>
      <c r="L155" s="21" t="s">
        <v>1422</v>
      </c>
      <c r="M155" s="18" t="s">
        <v>892</v>
      </c>
      <c r="N155" s="22">
        <v>350</v>
      </c>
      <c r="O155" s="18" t="s">
        <v>867</v>
      </c>
    </row>
    <row r="156" spans="1:15" ht="318.75" x14ac:dyDescent="0.25">
      <c r="A156" s="26" t="str">
        <f t="shared" si="2"/>
        <v>12-LA-038</v>
      </c>
      <c r="B156" s="25" t="s">
        <v>906</v>
      </c>
      <c r="C156" s="18">
        <v>2</v>
      </c>
      <c r="D156" s="18" t="s">
        <v>1423</v>
      </c>
      <c r="E156" s="18" t="s">
        <v>1424</v>
      </c>
      <c r="F156" s="18" t="s">
        <v>1425</v>
      </c>
      <c r="G156" s="18">
        <v>3</v>
      </c>
      <c r="H156" s="19">
        <v>2000000</v>
      </c>
      <c r="I156" s="20">
        <v>2014</v>
      </c>
      <c r="J156" s="15">
        <v>16</v>
      </c>
      <c r="K156" s="18" t="s">
        <v>1426</v>
      </c>
      <c r="L156" s="21" t="s">
        <v>1427</v>
      </c>
      <c r="M156" s="18" t="s">
        <v>892</v>
      </c>
      <c r="N156" s="22">
        <v>600</v>
      </c>
      <c r="O156" s="18" t="s">
        <v>882</v>
      </c>
    </row>
    <row r="157" spans="1:15" ht="38.25" x14ac:dyDescent="0.25">
      <c r="A157" s="26" t="str">
        <f t="shared" si="2"/>
        <v>14-LA-207</v>
      </c>
      <c r="B157" s="25" t="s">
        <v>906</v>
      </c>
      <c r="C157" s="18">
        <v>2</v>
      </c>
      <c r="D157" s="18" t="s">
        <v>1423</v>
      </c>
      <c r="E157" s="18" t="s">
        <v>1428</v>
      </c>
      <c r="F157" s="18" t="s">
        <v>1429</v>
      </c>
      <c r="G157" s="18">
        <v>3</v>
      </c>
      <c r="H157" s="19">
        <v>693358</v>
      </c>
      <c r="I157" s="20">
        <v>2014</v>
      </c>
      <c r="J157" s="15">
        <v>16</v>
      </c>
      <c r="K157" s="18" t="s">
        <v>1430</v>
      </c>
      <c r="L157" s="18" t="s">
        <v>572</v>
      </c>
      <c r="M157" s="21" t="s">
        <v>866</v>
      </c>
      <c r="N157" s="22">
        <v>100</v>
      </c>
      <c r="O157" s="18" t="s">
        <v>882</v>
      </c>
    </row>
    <row r="158" spans="1:15" ht="127.5" x14ac:dyDescent="0.25">
      <c r="A158" s="26" t="str">
        <f t="shared" si="2"/>
        <v>14-LA-205</v>
      </c>
      <c r="B158" s="25" t="s">
        <v>906</v>
      </c>
      <c r="C158" s="18">
        <v>2</v>
      </c>
      <c r="D158" s="18" t="s">
        <v>1423</v>
      </c>
      <c r="E158" s="18" t="s">
        <v>1431</v>
      </c>
      <c r="F158" s="18" t="s">
        <v>1432</v>
      </c>
      <c r="G158" s="18">
        <v>3</v>
      </c>
      <c r="H158" s="19">
        <v>1629754</v>
      </c>
      <c r="I158" s="20">
        <v>2014</v>
      </c>
      <c r="J158" s="15">
        <v>16</v>
      </c>
      <c r="K158" s="18" t="s">
        <v>1433</v>
      </c>
      <c r="L158" s="18" t="s">
        <v>1434</v>
      </c>
      <c r="M158" s="21" t="s">
        <v>892</v>
      </c>
      <c r="N158" s="22">
        <v>400</v>
      </c>
      <c r="O158" s="18" t="s">
        <v>867</v>
      </c>
    </row>
    <row r="159" spans="1:15" ht="165.75" x14ac:dyDescent="0.25">
      <c r="A159" s="26" t="str">
        <f t="shared" si="2"/>
        <v>14-LA-208</v>
      </c>
      <c r="B159" s="25" t="s">
        <v>906</v>
      </c>
      <c r="C159" s="18">
        <v>2</v>
      </c>
      <c r="D159" s="18" t="s">
        <v>1423</v>
      </c>
      <c r="E159" s="18" t="s">
        <v>1435</v>
      </c>
      <c r="F159" s="18" t="s">
        <v>1436</v>
      </c>
      <c r="G159" s="18">
        <v>3</v>
      </c>
      <c r="H159" s="19">
        <v>619140</v>
      </c>
      <c r="I159" s="20">
        <v>2014</v>
      </c>
      <c r="J159" s="15">
        <v>16</v>
      </c>
      <c r="K159" s="18" t="s">
        <v>1437</v>
      </c>
      <c r="L159" s="21" t="s">
        <v>1438</v>
      </c>
      <c r="M159" s="18" t="s">
        <v>892</v>
      </c>
      <c r="N159" s="22">
        <v>150</v>
      </c>
      <c r="O159" s="18" t="s">
        <v>882</v>
      </c>
    </row>
    <row r="160" spans="1:15" ht="178.5" x14ac:dyDescent="0.25">
      <c r="A160" s="26" t="str">
        <f t="shared" si="2"/>
        <v>12-LA-039</v>
      </c>
      <c r="B160" s="25" t="s">
        <v>906</v>
      </c>
      <c r="C160" s="18">
        <v>2</v>
      </c>
      <c r="D160" s="18" t="s">
        <v>1423</v>
      </c>
      <c r="E160" s="18" t="s">
        <v>1439</v>
      </c>
      <c r="F160" s="18" t="s">
        <v>1440</v>
      </c>
      <c r="G160" s="18">
        <v>3</v>
      </c>
      <c r="H160" s="19">
        <v>731132.22</v>
      </c>
      <c r="I160" s="20">
        <v>2014</v>
      </c>
      <c r="J160" s="15">
        <v>16</v>
      </c>
      <c r="K160" s="18" t="s">
        <v>1441</v>
      </c>
      <c r="L160" s="21" t="s">
        <v>575</v>
      </c>
      <c r="M160" s="18" t="s">
        <v>892</v>
      </c>
      <c r="N160" s="22">
        <v>150</v>
      </c>
      <c r="O160" s="18" t="s">
        <v>867</v>
      </c>
    </row>
    <row r="161" spans="1:15" ht="178.5" x14ac:dyDescent="0.25">
      <c r="A161" s="26" t="str">
        <f t="shared" si="2"/>
        <v>14-LA-206</v>
      </c>
      <c r="B161" s="25" t="s">
        <v>906</v>
      </c>
      <c r="C161" s="18">
        <v>2</v>
      </c>
      <c r="D161" s="18" t="s">
        <v>1423</v>
      </c>
      <c r="E161" s="18" t="s">
        <v>1442</v>
      </c>
      <c r="F161" s="18" t="s">
        <v>1443</v>
      </c>
      <c r="G161" s="18">
        <v>3</v>
      </c>
      <c r="H161" s="19">
        <v>270643</v>
      </c>
      <c r="I161" s="20">
        <v>2014</v>
      </c>
      <c r="J161" s="15">
        <v>16</v>
      </c>
      <c r="K161" s="18" t="s">
        <v>1444</v>
      </c>
      <c r="L161" s="18" t="s">
        <v>577</v>
      </c>
      <c r="M161" s="21" t="s">
        <v>881</v>
      </c>
      <c r="N161" s="22">
        <v>72</v>
      </c>
      <c r="O161" s="18" t="s">
        <v>867</v>
      </c>
    </row>
    <row r="162" spans="1:15" ht="63.75" x14ac:dyDescent="0.25">
      <c r="A162" s="26" t="str">
        <f t="shared" si="2"/>
        <v>C15-MA-500A</v>
      </c>
      <c r="B162" s="25" t="s">
        <v>875</v>
      </c>
      <c r="C162" s="18">
        <v>1</v>
      </c>
      <c r="D162" s="18" t="s">
        <v>1445</v>
      </c>
      <c r="E162" s="18" t="s">
        <v>1446</v>
      </c>
      <c r="F162" s="18" t="s">
        <v>1447</v>
      </c>
      <c r="G162" s="18">
        <v>10</v>
      </c>
      <c r="H162" s="19">
        <v>3000000</v>
      </c>
      <c r="I162" s="20">
        <v>2015</v>
      </c>
      <c r="J162" s="15">
        <v>1</v>
      </c>
      <c r="K162" s="18" t="s">
        <v>1448</v>
      </c>
      <c r="L162" s="18" t="s">
        <v>579</v>
      </c>
      <c r="M162" s="21" t="s">
        <v>866</v>
      </c>
      <c r="N162" s="22">
        <v>675</v>
      </c>
      <c r="O162" s="18" t="s">
        <v>882</v>
      </c>
    </row>
    <row r="163" spans="1:15" ht="165.75" x14ac:dyDescent="0.25">
      <c r="A163" s="26" t="str">
        <f t="shared" si="2"/>
        <v>14-MA-211</v>
      </c>
      <c r="B163" s="25" t="s">
        <v>875</v>
      </c>
      <c r="C163" s="18">
        <v>2</v>
      </c>
      <c r="D163" s="18" t="s">
        <v>1445</v>
      </c>
      <c r="E163" s="18" t="s">
        <v>1446</v>
      </c>
      <c r="F163" s="18" t="s">
        <v>1449</v>
      </c>
      <c r="G163" s="18">
        <v>10</v>
      </c>
      <c r="H163" s="19">
        <v>1537140</v>
      </c>
      <c r="I163" s="20">
        <v>2014</v>
      </c>
      <c r="J163" s="15">
        <v>1</v>
      </c>
      <c r="K163" s="18" t="s">
        <v>1450</v>
      </c>
      <c r="L163" s="21" t="s">
        <v>1451</v>
      </c>
      <c r="M163" s="18" t="s">
        <v>866</v>
      </c>
      <c r="N163" s="22">
        <v>400</v>
      </c>
      <c r="O163" s="18" t="s">
        <v>882</v>
      </c>
    </row>
    <row r="164" spans="1:15" ht="63.75" x14ac:dyDescent="0.25">
      <c r="A164" s="26" t="str">
        <f t="shared" si="2"/>
        <v>12-MA-040</v>
      </c>
      <c r="B164" s="25" t="s">
        <v>875</v>
      </c>
      <c r="C164" s="18">
        <v>2</v>
      </c>
      <c r="D164" s="18" t="s">
        <v>1445</v>
      </c>
      <c r="E164" s="18" t="s">
        <v>1384</v>
      </c>
      <c r="F164" s="18" t="s">
        <v>1452</v>
      </c>
      <c r="G164" s="18">
        <v>10</v>
      </c>
      <c r="H164" s="19">
        <v>1456108</v>
      </c>
      <c r="I164" s="20">
        <v>2014</v>
      </c>
      <c r="J164" s="15">
        <v>1</v>
      </c>
      <c r="K164" s="18" t="s">
        <v>1453</v>
      </c>
      <c r="L164" s="21" t="s">
        <v>1454</v>
      </c>
      <c r="M164" s="18" t="s">
        <v>892</v>
      </c>
      <c r="N164" s="22">
        <v>325</v>
      </c>
      <c r="O164" s="18" t="s">
        <v>882</v>
      </c>
    </row>
    <row r="165" spans="1:15" ht="102" x14ac:dyDescent="0.25">
      <c r="A165" s="26" t="str">
        <f t="shared" si="2"/>
        <v>14-MA-209</v>
      </c>
      <c r="B165" s="25" t="s">
        <v>875</v>
      </c>
      <c r="C165" s="18">
        <v>2</v>
      </c>
      <c r="D165" s="18" t="s">
        <v>1445</v>
      </c>
      <c r="E165" s="18" t="s">
        <v>1455</v>
      </c>
      <c r="F165" s="18" t="s">
        <v>1456</v>
      </c>
      <c r="G165" s="18">
        <v>10</v>
      </c>
      <c r="H165" s="19">
        <v>2000000</v>
      </c>
      <c r="I165" s="20">
        <v>2014</v>
      </c>
      <c r="J165" s="15">
        <v>1</v>
      </c>
      <c r="K165" s="18" t="s">
        <v>1457</v>
      </c>
      <c r="L165" s="21" t="s">
        <v>1458</v>
      </c>
      <c r="M165" s="18" t="s">
        <v>892</v>
      </c>
      <c r="N165" s="22">
        <v>500</v>
      </c>
      <c r="O165" s="18" t="s">
        <v>867</v>
      </c>
    </row>
    <row r="166" spans="1:15" ht="102" x14ac:dyDescent="0.25">
      <c r="A166" s="26" t="str">
        <f t="shared" si="2"/>
        <v>14-MA-210</v>
      </c>
      <c r="B166" s="25" t="s">
        <v>875</v>
      </c>
      <c r="C166" s="18">
        <v>2</v>
      </c>
      <c r="D166" s="18" t="s">
        <v>1445</v>
      </c>
      <c r="E166" s="18" t="s">
        <v>1459</v>
      </c>
      <c r="F166" s="18" t="s">
        <v>1460</v>
      </c>
      <c r="G166" s="18">
        <v>10</v>
      </c>
      <c r="H166" s="19">
        <v>620313</v>
      </c>
      <c r="I166" s="20">
        <v>2014</v>
      </c>
      <c r="J166" s="15">
        <v>1</v>
      </c>
      <c r="K166" s="18" t="s">
        <v>1457</v>
      </c>
      <c r="L166" s="21" t="s">
        <v>1461</v>
      </c>
      <c r="M166" s="18" t="s">
        <v>866</v>
      </c>
      <c r="N166" s="22">
        <v>200</v>
      </c>
      <c r="O166" s="18" t="s">
        <v>882</v>
      </c>
    </row>
    <row r="167" spans="1:15" ht="63.75" x14ac:dyDescent="0.25">
      <c r="A167" s="26" t="str">
        <f t="shared" si="2"/>
        <v>14-MA-213</v>
      </c>
      <c r="B167" s="25" t="s">
        <v>875</v>
      </c>
      <c r="C167" s="18">
        <v>2</v>
      </c>
      <c r="D167" s="18" t="s">
        <v>1445</v>
      </c>
      <c r="E167" s="18" t="s">
        <v>1384</v>
      </c>
      <c r="F167" s="18" t="s">
        <v>1462</v>
      </c>
      <c r="G167" s="18">
        <v>10</v>
      </c>
      <c r="H167" s="19">
        <v>781126</v>
      </c>
      <c r="I167" s="20">
        <v>2014</v>
      </c>
      <c r="J167" s="15">
        <v>1</v>
      </c>
      <c r="K167" s="18" t="s">
        <v>1463</v>
      </c>
      <c r="L167" s="18" t="s">
        <v>1464</v>
      </c>
      <c r="M167" s="21" t="s">
        <v>892</v>
      </c>
      <c r="N167" s="22">
        <v>180</v>
      </c>
      <c r="O167" s="18" t="s">
        <v>882</v>
      </c>
    </row>
    <row r="168" spans="1:15" ht="63.75" x14ac:dyDescent="0.25">
      <c r="A168" s="26" t="str">
        <f t="shared" si="2"/>
        <v>14-MA-212</v>
      </c>
      <c r="B168" s="25" t="s">
        <v>875</v>
      </c>
      <c r="C168" s="18">
        <v>2</v>
      </c>
      <c r="D168" s="18" t="s">
        <v>1445</v>
      </c>
      <c r="E168" s="18" t="s">
        <v>1465</v>
      </c>
      <c r="F168" s="18" t="s">
        <v>1466</v>
      </c>
      <c r="G168" s="18">
        <v>10</v>
      </c>
      <c r="H168" s="19">
        <v>772140</v>
      </c>
      <c r="I168" s="20">
        <v>2014</v>
      </c>
      <c r="J168" s="15">
        <v>1</v>
      </c>
      <c r="K168" s="18" t="s">
        <v>1467</v>
      </c>
      <c r="L168" s="21" t="s">
        <v>1468</v>
      </c>
      <c r="M168" s="18" t="s">
        <v>892</v>
      </c>
      <c r="N168" s="22">
        <v>200</v>
      </c>
      <c r="O168" s="18" t="s">
        <v>882</v>
      </c>
    </row>
    <row r="169" spans="1:15" ht="25.5" x14ac:dyDescent="0.25">
      <c r="A169" s="26" t="str">
        <f t="shared" si="2"/>
        <v>C15-MA-506A</v>
      </c>
      <c r="B169" s="25" t="s">
        <v>875</v>
      </c>
      <c r="C169" s="18">
        <v>1</v>
      </c>
      <c r="D169" s="18" t="s">
        <v>1445</v>
      </c>
      <c r="E169" s="18" t="s">
        <v>1469</v>
      </c>
      <c r="F169" s="18" t="s">
        <v>1470</v>
      </c>
      <c r="G169" s="18">
        <v>10</v>
      </c>
      <c r="H169" s="19">
        <v>3000000</v>
      </c>
      <c r="I169" s="20">
        <v>2015</v>
      </c>
      <c r="J169" s="15">
        <v>1</v>
      </c>
      <c r="K169" s="18" t="s">
        <v>1471</v>
      </c>
      <c r="L169" s="18" t="s">
        <v>584</v>
      </c>
      <c r="M169" s="21" t="s">
        <v>866</v>
      </c>
      <c r="N169" s="22">
        <v>600</v>
      </c>
      <c r="O169" s="18" t="s">
        <v>882</v>
      </c>
    </row>
    <row r="170" spans="1:15" ht="51" x14ac:dyDescent="0.25">
      <c r="A170" s="26" t="str">
        <f t="shared" si="2"/>
        <v>C15-MA-507A</v>
      </c>
      <c r="B170" s="25" t="s">
        <v>875</v>
      </c>
      <c r="C170" s="18">
        <v>1</v>
      </c>
      <c r="D170" s="18" t="s">
        <v>1445</v>
      </c>
      <c r="E170" s="18" t="s">
        <v>1472</v>
      </c>
      <c r="F170" s="18" t="s">
        <v>1473</v>
      </c>
      <c r="G170" s="18">
        <v>10</v>
      </c>
      <c r="H170" s="19">
        <v>3000000</v>
      </c>
      <c r="I170" s="20">
        <v>2015</v>
      </c>
      <c r="J170" s="15">
        <v>1</v>
      </c>
      <c r="K170" s="18" t="s">
        <v>1474</v>
      </c>
      <c r="L170" s="18" t="s">
        <v>585</v>
      </c>
      <c r="M170" s="21" t="s">
        <v>874</v>
      </c>
      <c r="N170" s="22">
        <v>750</v>
      </c>
      <c r="O170" s="18" t="s">
        <v>867</v>
      </c>
    </row>
    <row r="171" spans="1:15" ht="51" x14ac:dyDescent="0.25">
      <c r="A171" s="26" t="str">
        <f t="shared" si="2"/>
        <v>14-MD-215</v>
      </c>
      <c r="B171" s="25" t="s">
        <v>875</v>
      </c>
      <c r="C171" s="18">
        <v>2</v>
      </c>
      <c r="D171" s="18" t="s">
        <v>1475</v>
      </c>
      <c r="E171" s="18" t="s">
        <v>1476</v>
      </c>
      <c r="F171" s="18" t="s">
        <v>1477</v>
      </c>
      <c r="G171" s="18">
        <v>10</v>
      </c>
      <c r="H171" s="19">
        <v>744555</v>
      </c>
      <c r="I171" s="20">
        <v>2014</v>
      </c>
      <c r="J171" s="15">
        <v>5</v>
      </c>
      <c r="K171" s="18" t="s">
        <v>1478</v>
      </c>
      <c r="L171" s="18" t="s">
        <v>598</v>
      </c>
      <c r="M171" s="21" t="s">
        <v>866</v>
      </c>
      <c r="N171" s="22">
        <v>250</v>
      </c>
      <c r="O171" s="18" t="s">
        <v>882</v>
      </c>
    </row>
    <row r="172" spans="1:15" ht="51" x14ac:dyDescent="0.25">
      <c r="A172" s="26" t="str">
        <f t="shared" si="2"/>
        <v>14-MD-214</v>
      </c>
      <c r="B172" s="25" t="s">
        <v>875</v>
      </c>
      <c r="C172" s="18">
        <v>2</v>
      </c>
      <c r="D172" s="18" t="s">
        <v>1475</v>
      </c>
      <c r="E172" s="18" t="s">
        <v>1479</v>
      </c>
      <c r="F172" s="18" t="s">
        <v>1480</v>
      </c>
      <c r="G172" s="18">
        <v>10</v>
      </c>
      <c r="H172" s="19">
        <v>1661555</v>
      </c>
      <c r="I172" s="20">
        <v>2014</v>
      </c>
      <c r="J172" s="15">
        <v>5</v>
      </c>
      <c r="K172" s="18" t="s">
        <v>1481</v>
      </c>
      <c r="L172" s="18" t="s">
        <v>1482</v>
      </c>
      <c r="M172" s="21" t="s">
        <v>866</v>
      </c>
      <c r="N172" s="22">
        <v>400</v>
      </c>
      <c r="O172" s="18" t="s">
        <v>867</v>
      </c>
    </row>
    <row r="173" spans="1:15" ht="306" x14ac:dyDescent="0.25">
      <c r="A173" s="26" t="str">
        <f t="shared" si="2"/>
        <v>12-MD-042</v>
      </c>
      <c r="B173" s="25" t="s">
        <v>875</v>
      </c>
      <c r="C173" s="18">
        <v>2</v>
      </c>
      <c r="D173" s="18" t="s">
        <v>1475</v>
      </c>
      <c r="E173" s="18" t="s">
        <v>1483</v>
      </c>
      <c r="F173" s="18" t="s">
        <v>1484</v>
      </c>
      <c r="G173" s="18">
        <v>10</v>
      </c>
      <c r="H173" s="19">
        <v>2000000</v>
      </c>
      <c r="I173" s="20">
        <v>2014</v>
      </c>
      <c r="J173" s="15">
        <v>5</v>
      </c>
      <c r="K173" s="18" t="s">
        <v>1485</v>
      </c>
      <c r="L173" s="21" t="s">
        <v>1486</v>
      </c>
      <c r="M173" s="18" t="s">
        <v>892</v>
      </c>
      <c r="N173" s="22">
        <v>500</v>
      </c>
      <c r="O173" s="18" t="s">
        <v>882</v>
      </c>
    </row>
    <row r="174" spans="1:15" ht="51" x14ac:dyDescent="0.25">
      <c r="A174" s="26" t="str">
        <f t="shared" si="2"/>
        <v>13-MD-107</v>
      </c>
      <c r="B174" s="25" t="s">
        <v>875</v>
      </c>
      <c r="C174" s="18">
        <v>2</v>
      </c>
      <c r="D174" s="18" t="s">
        <v>1475</v>
      </c>
      <c r="E174" s="18" t="s">
        <v>1487</v>
      </c>
      <c r="F174" s="18" t="s">
        <v>1488</v>
      </c>
      <c r="G174" s="18">
        <v>10</v>
      </c>
      <c r="H174" s="19">
        <v>235815</v>
      </c>
      <c r="I174" s="20">
        <v>2014</v>
      </c>
      <c r="J174" s="15">
        <v>5</v>
      </c>
      <c r="K174" s="18" t="s">
        <v>1489</v>
      </c>
      <c r="L174" s="21" t="s">
        <v>605</v>
      </c>
      <c r="M174" s="18" t="s">
        <v>874</v>
      </c>
      <c r="N174" s="22">
        <v>100</v>
      </c>
      <c r="O174" s="18" t="s">
        <v>867</v>
      </c>
    </row>
    <row r="175" spans="1:15" ht="140.25" x14ac:dyDescent="0.25">
      <c r="A175" s="26" t="str">
        <f t="shared" si="2"/>
        <v>14-MD-217</v>
      </c>
      <c r="B175" s="25" t="s">
        <v>875</v>
      </c>
      <c r="C175" s="18">
        <v>2</v>
      </c>
      <c r="D175" s="18" t="s">
        <v>1475</v>
      </c>
      <c r="E175" s="18" t="s">
        <v>1490</v>
      </c>
      <c r="F175" s="18" t="s">
        <v>1491</v>
      </c>
      <c r="G175" s="18">
        <v>10</v>
      </c>
      <c r="H175" s="19">
        <v>355062</v>
      </c>
      <c r="I175" s="20">
        <v>2014</v>
      </c>
      <c r="J175" s="15">
        <v>5</v>
      </c>
      <c r="K175" s="18" t="s">
        <v>1492</v>
      </c>
      <c r="L175" s="18" t="s">
        <v>1493</v>
      </c>
      <c r="M175" s="21" t="s">
        <v>874</v>
      </c>
      <c r="N175" s="22">
        <v>100</v>
      </c>
      <c r="O175" s="18" t="s">
        <v>882</v>
      </c>
    </row>
    <row r="176" spans="1:15" ht="51" x14ac:dyDescent="0.25">
      <c r="A176" s="26" t="str">
        <f t="shared" si="2"/>
        <v>14-MD-216</v>
      </c>
      <c r="B176" s="25" t="s">
        <v>875</v>
      </c>
      <c r="C176" s="18">
        <v>2</v>
      </c>
      <c r="D176" s="18" t="s">
        <v>1475</v>
      </c>
      <c r="E176" s="18" t="s">
        <v>1494</v>
      </c>
      <c r="F176" s="18" t="s">
        <v>1495</v>
      </c>
      <c r="G176" s="18">
        <v>10</v>
      </c>
      <c r="H176" s="19">
        <v>250686.56</v>
      </c>
      <c r="I176" s="20">
        <v>2014</v>
      </c>
      <c r="J176" s="15">
        <v>5</v>
      </c>
      <c r="K176" s="18" t="s">
        <v>1496</v>
      </c>
      <c r="L176" s="18" t="s">
        <v>610</v>
      </c>
      <c r="M176" s="21" t="s">
        <v>892</v>
      </c>
      <c r="N176" s="22">
        <v>75</v>
      </c>
      <c r="O176" s="18" t="s">
        <v>867</v>
      </c>
    </row>
    <row r="177" spans="1:15" ht="89.25" x14ac:dyDescent="0.25">
      <c r="A177" s="26" t="str">
        <f t="shared" si="2"/>
        <v>14-ZZ-320</v>
      </c>
      <c r="B177" s="25" t="s">
        <v>875</v>
      </c>
      <c r="C177" s="18">
        <v>2</v>
      </c>
      <c r="D177" s="18" t="s">
        <v>1497</v>
      </c>
      <c r="E177" s="18" t="s">
        <v>1498</v>
      </c>
      <c r="F177" s="18" t="s">
        <v>1499</v>
      </c>
      <c r="G177" s="18">
        <v>10</v>
      </c>
      <c r="H177" s="19">
        <v>1014900</v>
      </c>
      <c r="I177" s="20">
        <v>2014</v>
      </c>
      <c r="J177" s="15" t="s">
        <v>1500</v>
      </c>
      <c r="K177" s="18" t="s">
        <v>1501</v>
      </c>
      <c r="L177" s="18" t="s">
        <v>1502</v>
      </c>
      <c r="M177" s="21" t="s">
        <v>892</v>
      </c>
      <c r="N177" s="22">
        <v>300</v>
      </c>
      <c r="O177" s="18" t="s">
        <v>882</v>
      </c>
    </row>
    <row r="178" spans="1:15" ht="280.5" x14ac:dyDescent="0.25">
      <c r="A178" s="26" t="str">
        <f t="shared" si="2"/>
        <v>12-ME-043</v>
      </c>
      <c r="B178" s="25" t="s">
        <v>875</v>
      </c>
      <c r="C178" s="18">
        <v>2</v>
      </c>
      <c r="D178" s="18" t="s">
        <v>1503</v>
      </c>
      <c r="E178" s="18" t="s">
        <v>1504</v>
      </c>
      <c r="F178" s="18" t="s">
        <v>1505</v>
      </c>
      <c r="G178" s="18">
        <v>10</v>
      </c>
      <c r="H178" s="19">
        <v>1689135</v>
      </c>
      <c r="I178" s="20">
        <v>2014</v>
      </c>
      <c r="J178" s="15">
        <v>1</v>
      </c>
      <c r="K178" s="18" t="s">
        <v>1506</v>
      </c>
      <c r="L178" s="21" t="s">
        <v>1507</v>
      </c>
      <c r="M178" s="18" t="s">
        <v>881</v>
      </c>
      <c r="N178" s="22">
        <v>350</v>
      </c>
      <c r="O178" s="18" t="s">
        <v>882</v>
      </c>
    </row>
    <row r="179" spans="1:15" ht="140.25" x14ac:dyDescent="0.25">
      <c r="A179" s="26" t="str">
        <f t="shared" si="2"/>
        <v>14-MI-222</v>
      </c>
      <c r="B179" s="25" t="s">
        <v>1291</v>
      </c>
      <c r="C179" s="18">
        <v>2</v>
      </c>
      <c r="D179" s="18" t="s">
        <v>1508</v>
      </c>
      <c r="E179" s="18" t="s">
        <v>1509</v>
      </c>
      <c r="F179" s="18" t="s">
        <v>1510</v>
      </c>
      <c r="G179" s="18">
        <v>4</v>
      </c>
      <c r="H179" s="19">
        <v>495850</v>
      </c>
      <c r="I179" s="20">
        <v>2014</v>
      </c>
      <c r="J179" s="15">
        <v>11</v>
      </c>
      <c r="K179" s="18" t="s">
        <v>1511</v>
      </c>
      <c r="L179" s="18" t="s">
        <v>615</v>
      </c>
      <c r="M179" s="21" t="s">
        <v>874</v>
      </c>
      <c r="N179" s="22">
        <v>150</v>
      </c>
      <c r="O179" s="18" t="s">
        <v>882</v>
      </c>
    </row>
    <row r="180" spans="1:15" ht="114.75" x14ac:dyDescent="0.25">
      <c r="A180" s="26" t="str">
        <f t="shared" si="2"/>
        <v>14-MI-218</v>
      </c>
      <c r="B180" s="25" t="s">
        <v>1291</v>
      </c>
      <c r="C180" s="18">
        <v>2</v>
      </c>
      <c r="D180" s="18" t="s">
        <v>1508</v>
      </c>
      <c r="E180" s="18" t="s">
        <v>1512</v>
      </c>
      <c r="F180" s="18" t="s">
        <v>1513</v>
      </c>
      <c r="G180" s="18">
        <v>4</v>
      </c>
      <c r="H180" s="19">
        <v>584260</v>
      </c>
      <c r="I180" s="20">
        <v>2014</v>
      </c>
      <c r="J180" s="15">
        <v>11</v>
      </c>
      <c r="K180" s="18" t="s">
        <v>1514</v>
      </c>
      <c r="L180" s="18" t="s">
        <v>1515</v>
      </c>
      <c r="M180" s="21" t="s">
        <v>892</v>
      </c>
      <c r="N180" s="22">
        <v>175</v>
      </c>
      <c r="O180" s="18" t="s">
        <v>882</v>
      </c>
    </row>
    <row r="181" spans="1:15" ht="114.75" x14ac:dyDescent="0.25">
      <c r="A181" s="26" t="str">
        <f t="shared" si="2"/>
        <v>14-MI-221</v>
      </c>
      <c r="B181" s="25" t="s">
        <v>1291</v>
      </c>
      <c r="C181" s="18">
        <v>2</v>
      </c>
      <c r="D181" s="18" t="s">
        <v>1508</v>
      </c>
      <c r="E181" s="18" t="s">
        <v>1516</v>
      </c>
      <c r="F181" s="18" t="s">
        <v>1517</v>
      </c>
      <c r="G181" s="18">
        <v>4</v>
      </c>
      <c r="H181" s="19">
        <v>271787</v>
      </c>
      <c r="I181" s="20">
        <v>2014</v>
      </c>
      <c r="J181" s="15">
        <v>11</v>
      </c>
      <c r="K181" s="18" t="s">
        <v>1518</v>
      </c>
      <c r="L181" s="18" t="s">
        <v>1519</v>
      </c>
      <c r="M181" s="21" t="s">
        <v>892</v>
      </c>
      <c r="N181" s="22">
        <v>75</v>
      </c>
      <c r="O181" s="18" t="s">
        <v>867</v>
      </c>
    </row>
    <row r="182" spans="1:15" ht="76.5" x14ac:dyDescent="0.25">
      <c r="A182" s="26" t="str">
        <f t="shared" si="2"/>
        <v>14-MI-219</v>
      </c>
      <c r="B182" s="25" t="s">
        <v>1291</v>
      </c>
      <c r="C182" s="18">
        <v>2</v>
      </c>
      <c r="D182" s="18" t="s">
        <v>1508</v>
      </c>
      <c r="E182" s="18" t="s">
        <v>1520</v>
      </c>
      <c r="F182" s="18" t="s">
        <v>1521</v>
      </c>
      <c r="G182" s="18">
        <v>4</v>
      </c>
      <c r="H182" s="19">
        <v>1116328</v>
      </c>
      <c r="I182" s="20">
        <v>2014</v>
      </c>
      <c r="J182" s="15">
        <v>11</v>
      </c>
      <c r="K182" s="18" t="s">
        <v>1522</v>
      </c>
      <c r="L182" s="18" t="s">
        <v>1523</v>
      </c>
      <c r="M182" s="21" t="s">
        <v>892</v>
      </c>
      <c r="N182" s="22">
        <v>400</v>
      </c>
      <c r="O182" s="18" t="s">
        <v>867</v>
      </c>
    </row>
    <row r="183" spans="1:15" ht="165.75" x14ac:dyDescent="0.25">
      <c r="A183" s="26" t="str">
        <f t="shared" si="2"/>
        <v>14-MI-226</v>
      </c>
      <c r="B183" s="25" t="s">
        <v>1291</v>
      </c>
      <c r="C183" s="18">
        <v>2</v>
      </c>
      <c r="D183" s="18" t="s">
        <v>1508</v>
      </c>
      <c r="E183" s="18" t="s">
        <v>1524</v>
      </c>
      <c r="F183" s="18" t="s">
        <v>1525</v>
      </c>
      <c r="G183" s="18">
        <v>4</v>
      </c>
      <c r="H183" s="19">
        <v>1196407</v>
      </c>
      <c r="I183" s="20">
        <v>2014</v>
      </c>
      <c r="J183" s="15">
        <v>11</v>
      </c>
      <c r="K183" s="18" t="s">
        <v>1526</v>
      </c>
      <c r="L183" s="18" t="s">
        <v>1527</v>
      </c>
      <c r="M183" s="21" t="s">
        <v>892</v>
      </c>
      <c r="N183" s="22">
        <v>250</v>
      </c>
      <c r="O183" s="18" t="s">
        <v>882</v>
      </c>
    </row>
    <row r="184" spans="1:15" ht="76.5" x14ac:dyDescent="0.25">
      <c r="A184" s="26" t="str">
        <f t="shared" si="2"/>
        <v>14-MI-220</v>
      </c>
      <c r="B184" s="25" t="s">
        <v>1291</v>
      </c>
      <c r="C184" s="18">
        <v>2</v>
      </c>
      <c r="D184" s="18" t="s">
        <v>1508</v>
      </c>
      <c r="E184" s="18" t="s">
        <v>1528</v>
      </c>
      <c r="F184" s="18" t="s">
        <v>1529</v>
      </c>
      <c r="G184" s="18">
        <v>4</v>
      </c>
      <c r="H184" s="19">
        <v>682046</v>
      </c>
      <c r="I184" s="20">
        <v>2014</v>
      </c>
      <c r="J184" s="15">
        <v>11</v>
      </c>
      <c r="K184" s="18" t="s">
        <v>1530</v>
      </c>
      <c r="L184" s="18" t="s">
        <v>1531</v>
      </c>
      <c r="M184" s="21" t="s">
        <v>892</v>
      </c>
      <c r="N184" s="22">
        <v>115</v>
      </c>
      <c r="O184" s="18" t="s">
        <v>867</v>
      </c>
    </row>
    <row r="185" spans="1:15" ht="293.25" x14ac:dyDescent="0.25">
      <c r="A185" s="26" t="str">
        <f t="shared" si="2"/>
        <v>15-MI-328</v>
      </c>
      <c r="B185" s="25" t="s">
        <v>1291</v>
      </c>
      <c r="C185" s="18">
        <v>3</v>
      </c>
      <c r="D185" s="18" t="s">
        <v>1508</v>
      </c>
      <c r="E185" s="18" t="s">
        <v>1532</v>
      </c>
      <c r="F185" s="18" t="s">
        <v>1533</v>
      </c>
      <c r="G185" s="18">
        <v>4</v>
      </c>
      <c r="H185" s="19">
        <v>475695</v>
      </c>
      <c r="I185" s="20">
        <v>2015</v>
      </c>
      <c r="J185" s="15">
        <v>12</v>
      </c>
      <c r="K185" s="18" t="s">
        <v>1534</v>
      </c>
      <c r="L185" s="18" t="s">
        <v>1535</v>
      </c>
      <c r="M185" s="21" t="s">
        <v>937</v>
      </c>
      <c r="N185" s="22">
        <v>200</v>
      </c>
      <c r="O185" s="18" t="s">
        <v>882</v>
      </c>
    </row>
    <row r="186" spans="1:15" ht="51" x14ac:dyDescent="0.25">
      <c r="A186" s="26" t="str">
        <f t="shared" si="2"/>
        <v>C15-MI-501A</v>
      </c>
      <c r="B186" s="25" t="s">
        <v>868</v>
      </c>
      <c r="C186" s="18">
        <v>1</v>
      </c>
      <c r="D186" s="18" t="s">
        <v>1508</v>
      </c>
      <c r="E186" s="18" t="s">
        <v>1524</v>
      </c>
      <c r="F186" s="18" t="s">
        <v>1536</v>
      </c>
      <c r="G186" s="18">
        <v>5</v>
      </c>
      <c r="H186" s="19">
        <v>3000000</v>
      </c>
      <c r="I186" s="20">
        <v>2015</v>
      </c>
      <c r="J186" s="15">
        <v>11</v>
      </c>
      <c r="K186" s="18" t="s">
        <v>1537</v>
      </c>
      <c r="L186" s="18" t="s">
        <v>616</v>
      </c>
      <c r="M186" s="21" t="s">
        <v>866</v>
      </c>
      <c r="N186" s="22">
        <v>600</v>
      </c>
      <c r="O186" s="18" t="s">
        <v>882</v>
      </c>
    </row>
    <row r="187" spans="1:15" ht="51" x14ac:dyDescent="0.25">
      <c r="A187" s="26" t="str">
        <f t="shared" si="2"/>
        <v>14-MI-225</v>
      </c>
      <c r="B187" s="25" t="s">
        <v>868</v>
      </c>
      <c r="C187" s="18">
        <v>2</v>
      </c>
      <c r="D187" s="18" t="s">
        <v>1508</v>
      </c>
      <c r="E187" s="18" t="s">
        <v>1538</v>
      </c>
      <c r="F187" s="18" t="s">
        <v>1539</v>
      </c>
      <c r="G187" s="18">
        <v>5</v>
      </c>
      <c r="H187" s="19">
        <v>1241850</v>
      </c>
      <c r="I187" s="20">
        <v>2014</v>
      </c>
      <c r="J187" s="15">
        <v>11</v>
      </c>
      <c r="K187" s="18" t="s">
        <v>1537</v>
      </c>
      <c r="L187" s="18" t="s">
        <v>1540</v>
      </c>
      <c r="M187" s="21" t="s">
        <v>866</v>
      </c>
      <c r="N187" s="22">
        <v>225</v>
      </c>
      <c r="O187" s="18" t="s">
        <v>867</v>
      </c>
    </row>
    <row r="188" spans="1:15" ht="51" x14ac:dyDescent="0.25">
      <c r="A188" s="26" t="str">
        <f t="shared" si="2"/>
        <v>12-MI-045</v>
      </c>
      <c r="B188" s="25" t="s">
        <v>868</v>
      </c>
      <c r="C188" s="18">
        <v>2</v>
      </c>
      <c r="D188" s="18" t="s">
        <v>1508</v>
      </c>
      <c r="E188" s="18" t="s">
        <v>1541</v>
      </c>
      <c r="F188" s="18" t="s">
        <v>1542</v>
      </c>
      <c r="G188" s="18">
        <v>5</v>
      </c>
      <c r="H188" s="19">
        <v>1552928</v>
      </c>
      <c r="I188" s="20">
        <v>2014</v>
      </c>
      <c r="J188" s="15">
        <v>11</v>
      </c>
      <c r="K188" s="18" t="s">
        <v>1543</v>
      </c>
      <c r="L188" s="21" t="s">
        <v>1544</v>
      </c>
      <c r="M188" s="18" t="s">
        <v>866</v>
      </c>
      <c r="N188" s="22">
        <v>575</v>
      </c>
      <c r="O188" s="18" t="s">
        <v>882</v>
      </c>
    </row>
    <row r="189" spans="1:15" ht="63.75" x14ac:dyDescent="0.25">
      <c r="A189" s="26" t="str">
        <f t="shared" si="2"/>
        <v>12-MI-044</v>
      </c>
      <c r="B189" s="25" t="s">
        <v>868</v>
      </c>
      <c r="C189" s="18">
        <v>2</v>
      </c>
      <c r="D189" s="18" t="s">
        <v>1508</v>
      </c>
      <c r="E189" s="18" t="s">
        <v>1545</v>
      </c>
      <c r="F189" s="18" t="s">
        <v>1546</v>
      </c>
      <c r="G189" s="18">
        <v>5</v>
      </c>
      <c r="H189" s="19">
        <v>637122</v>
      </c>
      <c r="I189" s="20">
        <v>2014</v>
      </c>
      <c r="J189" s="15">
        <v>11</v>
      </c>
      <c r="K189" s="18" t="s">
        <v>1547</v>
      </c>
      <c r="L189" s="21" t="s">
        <v>1548</v>
      </c>
      <c r="M189" s="18" t="s">
        <v>892</v>
      </c>
      <c r="N189" s="22">
        <v>125</v>
      </c>
      <c r="O189" s="18" t="s">
        <v>882</v>
      </c>
    </row>
    <row r="190" spans="1:15" ht="51" x14ac:dyDescent="0.25">
      <c r="A190" s="26" t="str">
        <f t="shared" si="2"/>
        <v>14-MI-223</v>
      </c>
      <c r="B190" s="25" t="s">
        <v>1291</v>
      </c>
      <c r="C190" s="18">
        <v>2</v>
      </c>
      <c r="D190" s="18" t="s">
        <v>1508</v>
      </c>
      <c r="E190" s="18" t="s">
        <v>1549</v>
      </c>
      <c r="F190" s="18" t="s">
        <v>1550</v>
      </c>
      <c r="G190" s="18">
        <v>4</v>
      </c>
      <c r="H190" s="19">
        <v>379950</v>
      </c>
      <c r="I190" s="20">
        <v>2014</v>
      </c>
      <c r="J190" s="15">
        <v>11</v>
      </c>
      <c r="K190" s="18" t="s">
        <v>1551</v>
      </c>
      <c r="L190" s="18" t="s">
        <v>621</v>
      </c>
      <c r="M190" s="21" t="s">
        <v>892</v>
      </c>
      <c r="N190" s="22">
        <v>110</v>
      </c>
      <c r="O190" s="18" t="s">
        <v>867</v>
      </c>
    </row>
    <row r="191" spans="1:15" ht="382.5" x14ac:dyDescent="0.25">
      <c r="A191" s="26" t="str">
        <f t="shared" si="2"/>
        <v>13-MI-108</v>
      </c>
      <c r="B191" s="25" t="s">
        <v>1291</v>
      </c>
      <c r="C191" s="18">
        <v>2</v>
      </c>
      <c r="D191" s="18" t="s">
        <v>1508</v>
      </c>
      <c r="E191" s="18" t="s">
        <v>1552</v>
      </c>
      <c r="F191" s="18" t="s">
        <v>1553</v>
      </c>
      <c r="G191" s="18">
        <v>4</v>
      </c>
      <c r="H191" s="19">
        <v>653174</v>
      </c>
      <c r="I191" s="20">
        <v>2014</v>
      </c>
      <c r="J191" s="15">
        <v>11</v>
      </c>
      <c r="K191" s="18" t="s">
        <v>1554</v>
      </c>
      <c r="L191" s="21" t="s">
        <v>1555</v>
      </c>
      <c r="M191" s="18" t="s">
        <v>874</v>
      </c>
      <c r="N191" s="22">
        <v>250</v>
      </c>
      <c r="O191" s="18" t="s">
        <v>882</v>
      </c>
    </row>
    <row r="192" spans="1:15" ht="51" x14ac:dyDescent="0.25">
      <c r="A192" s="26" t="str">
        <f t="shared" si="2"/>
        <v>14-MI-224</v>
      </c>
      <c r="B192" s="25" t="s">
        <v>1291</v>
      </c>
      <c r="C192" s="18">
        <v>2</v>
      </c>
      <c r="D192" s="18" t="s">
        <v>1508</v>
      </c>
      <c r="E192" s="18" t="s">
        <v>1556</v>
      </c>
      <c r="F192" s="18" t="s">
        <v>1557</v>
      </c>
      <c r="G192" s="18">
        <v>4</v>
      </c>
      <c r="H192" s="19">
        <v>181947</v>
      </c>
      <c r="I192" s="20">
        <v>2014</v>
      </c>
      <c r="J192" s="15">
        <v>11</v>
      </c>
      <c r="K192" s="18" t="s">
        <v>1558</v>
      </c>
      <c r="L192" s="18" t="s">
        <v>1559</v>
      </c>
      <c r="M192" s="21" t="s">
        <v>874</v>
      </c>
      <c r="N192" s="22">
        <v>70</v>
      </c>
      <c r="O192" s="18" t="s">
        <v>867</v>
      </c>
    </row>
    <row r="193" spans="1:15" ht="63.75" x14ac:dyDescent="0.25">
      <c r="A193" s="26" t="str">
        <f t="shared" si="2"/>
        <v>14-MN-227</v>
      </c>
      <c r="B193" s="25" t="s">
        <v>1291</v>
      </c>
      <c r="C193" s="18">
        <v>2</v>
      </c>
      <c r="D193" s="18" t="s">
        <v>1560</v>
      </c>
      <c r="E193" s="18" t="s">
        <v>1561</v>
      </c>
      <c r="F193" s="18" t="s">
        <v>1562</v>
      </c>
      <c r="G193" s="18">
        <v>4</v>
      </c>
      <c r="H193" s="19">
        <v>212007</v>
      </c>
      <c r="I193" s="20">
        <v>2014</v>
      </c>
      <c r="J193" s="15">
        <v>23</v>
      </c>
      <c r="K193" s="18" t="s">
        <v>1563</v>
      </c>
      <c r="L193" s="18" t="s">
        <v>641</v>
      </c>
      <c r="M193" s="21" t="s">
        <v>892</v>
      </c>
      <c r="N193" s="22">
        <v>35</v>
      </c>
      <c r="O193" s="18" t="s">
        <v>867</v>
      </c>
    </row>
    <row r="194" spans="1:15" ht="76.5" x14ac:dyDescent="0.25">
      <c r="A194" s="26" t="str">
        <f t="shared" si="2"/>
        <v>C15-MN-500A</v>
      </c>
      <c r="B194" s="25" t="s">
        <v>1291</v>
      </c>
      <c r="C194" s="18">
        <v>1</v>
      </c>
      <c r="D194" s="18" t="s">
        <v>1560</v>
      </c>
      <c r="E194" s="18" t="s">
        <v>1564</v>
      </c>
      <c r="F194" s="18" t="s">
        <v>1565</v>
      </c>
      <c r="G194" s="18">
        <v>4</v>
      </c>
      <c r="H194" s="19">
        <v>3000000</v>
      </c>
      <c r="I194" s="20">
        <v>2015</v>
      </c>
      <c r="J194" s="15">
        <v>23</v>
      </c>
      <c r="K194" s="18" t="s">
        <v>1566</v>
      </c>
      <c r="L194" s="18" t="s">
        <v>636</v>
      </c>
      <c r="M194" s="21" t="s">
        <v>866</v>
      </c>
      <c r="N194" s="22" t="s">
        <v>1567</v>
      </c>
      <c r="O194" s="18" t="s">
        <v>867</v>
      </c>
    </row>
    <row r="195" spans="1:15" ht="409.5" x14ac:dyDescent="0.25">
      <c r="A195" s="26" t="str">
        <f t="shared" ref="A195:A258" si="3">F195</f>
        <v>12-MN-046</v>
      </c>
      <c r="B195" s="25" t="s">
        <v>1291</v>
      </c>
      <c r="C195" s="18">
        <v>2</v>
      </c>
      <c r="D195" s="18" t="s">
        <v>1560</v>
      </c>
      <c r="E195" s="18" t="s">
        <v>1564</v>
      </c>
      <c r="F195" s="18" t="s">
        <v>1568</v>
      </c>
      <c r="G195" s="18">
        <v>4</v>
      </c>
      <c r="H195" s="19">
        <v>1435140</v>
      </c>
      <c r="I195" s="20">
        <v>2014</v>
      </c>
      <c r="J195" s="15">
        <v>23</v>
      </c>
      <c r="K195" s="18" t="s">
        <v>1569</v>
      </c>
      <c r="L195" s="21" t="s">
        <v>1570</v>
      </c>
      <c r="M195" s="18" t="s">
        <v>881</v>
      </c>
      <c r="N195" s="22">
        <v>375</v>
      </c>
      <c r="O195" s="18" t="s">
        <v>867</v>
      </c>
    </row>
    <row r="196" spans="1:15" ht="51" x14ac:dyDescent="0.25">
      <c r="A196" s="26" t="str">
        <f t="shared" si="3"/>
        <v>12-MO-048</v>
      </c>
      <c r="B196" s="25" t="s">
        <v>1336</v>
      </c>
      <c r="C196" s="18">
        <v>2</v>
      </c>
      <c r="D196" s="18" t="s">
        <v>1571</v>
      </c>
      <c r="E196" s="18" t="s">
        <v>1572</v>
      </c>
      <c r="F196" s="18" t="s">
        <v>1573</v>
      </c>
      <c r="G196" s="18">
        <v>7</v>
      </c>
      <c r="H196" s="19">
        <v>1027140</v>
      </c>
      <c r="I196" s="20">
        <v>2014</v>
      </c>
      <c r="J196" s="15">
        <v>15</v>
      </c>
      <c r="K196" s="18" t="s">
        <v>1574</v>
      </c>
      <c r="L196" s="21" t="s">
        <v>1575</v>
      </c>
      <c r="M196" s="18" t="s">
        <v>866</v>
      </c>
      <c r="N196" s="22">
        <v>275</v>
      </c>
      <c r="O196" s="18" t="s">
        <v>867</v>
      </c>
    </row>
    <row r="197" spans="1:15" ht="127.5" x14ac:dyDescent="0.25">
      <c r="A197" s="26" t="str">
        <f t="shared" si="3"/>
        <v>15-MO-329</v>
      </c>
      <c r="B197" s="25" t="s">
        <v>1336</v>
      </c>
      <c r="C197" s="18">
        <v>3</v>
      </c>
      <c r="D197" s="18" t="s">
        <v>1571</v>
      </c>
      <c r="E197" s="18" t="s">
        <v>1572</v>
      </c>
      <c r="F197" s="18" t="s">
        <v>1576</v>
      </c>
      <c r="G197" s="18">
        <v>7</v>
      </c>
      <c r="H197" s="19">
        <v>390790</v>
      </c>
      <c r="I197" s="20">
        <v>2015</v>
      </c>
      <c r="J197" s="15">
        <v>15</v>
      </c>
      <c r="K197" s="18" t="s">
        <v>1577</v>
      </c>
      <c r="L197" s="18" t="s">
        <v>1578</v>
      </c>
      <c r="M197" s="21" t="s">
        <v>874</v>
      </c>
      <c r="N197" s="22">
        <v>100</v>
      </c>
      <c r="O197" s="18" t="s">
        <v>867</v>
      </c>
    </row>
    <row r="198" spans="1:15" ht="51" x14ac:dyDescent="0.25">
      <c r="A198" s="26" t="str">
        <f t="shared" si="3"/>
        <v>14-MO-228</v>
      </c>
      <c r="B198" s="25" t="s">
        <v>1336</v>
      </c>
      <c r="C198" s="18">
        <v>2</v>
      </c>
      <c r="D198" s="18" t="s">
        <v>1571</v>
      </c>
      <c r="E198" s="18" t="s">
        <v>1579</v>
      </c>
      <c r="F198" s="18" t="s">
        <v>1580</v>
      </c>
      <c r="G198" s="18">
        <v>7</v>
      </c>
      <c r="H198" s="19">
        <v>498390</v>
      </c>
      <c r="I198" s="20">
        <v>2014</v>
      </c>
      <c r="J198" s="15">
        <v>16</v>
      </c>
      <c r="K198" s="18" t="s">
        <v>1581</v>
      </c>
      <c r="L198" s="18" t="s">
        <v>649</v>
      </c>
      <c r="M198" s="21" t="s">
        <v>892</v>
      </c>
      <c r="N198" s="22">
        <v>150</v>
      </c>
      <c r="O198" s="18" t="s">
        <v>867</v>
      </c>
    </row>
    <row r="199" spans="1:15" ht="409.5" x14ac:dyDescent="0.25">
      <c r="A199" s="26" t="str">
        <f t="shared" si="3"/>
        <v>15-MO-330</v>
      </c>
      <c r="B199" s="25" t="s">
        <v>1336</v>
      </c>
      <c r="C199" s="18">
        <v>3</v>
      </c>
      <c r="D199" s="18" t="s">
        <v>1571</v>
      </c>
      <c r="E199" s="18" t="s">
        <v>1582</v>
      </c>
      <c r="F199" s="18" t="s">
        <v>1583</v>
      </c>
      <c r="G199" s="18">
        <v>7</v>
      </c>
      <c r="H199" s="19">
        <v>620238</v>
      </c>
      <c r="I199" s="20" t="s">
        <v>1158</v>
      </c>
      <c r="J199" s="15">
        <v>15</v>
      </c>
      <c r="K199" s="18" t="s">
        <v>1584</v>
      </c>
      <c r="L199" s="18" t="s">
        <v>1585</v>
      </c>
      <c r="M199" s="21" t="s">
        <v>892</v>
      </c>
      <c r="N199" s="22">
        <v>125</v>
      </c>
      <c r="O199" s="18" t="s">
        <v>867</v>
      </c>
    </row>
    <row r="200" spans="1:15" ht="114.75" x14ac:dyDescent="0.25">
      <c r="A200" s="26" t="str">
        <f t="shared" si="3"/>
        <v>13-MO-109</v>
      </c>
      <c r="B200" s="25" t="s">
        <v>1336</v>
      </c>
      <c r="C200" s="18">
        <v>2</v>
      </c>
      <c r="D200" s="18" t="s">
        <v>1571</v>
      </c>
      <c r="E200" s="18" t="s">
        <v>1332</v>
      </c>
      <c r="F200" s="18" t="s">
        <v>1586</v>
      </c>
      <c r="G200" s="18">
        <v>7</v>
      </c>
      <c r="H200" s="19">
        <v>606895</v>
      </c>
      <c r="I200" s="20">
        <v>2014</v>
      </c>
      <c r="J200" s="15">
        <v>15</v>
      </c>
      <c r="K200" s="18" t="s">
        <v>1587</v>
      </c>
      <c r="L200" s="21" t="s">
        <v>1588</v>
      </c>
      <c r="M200" s="18" t="s">
        <v>892</v>
      </c>
      <c r="N200" s="22">
        <v>165</v>
      </c>
      <c r="O200" s="18" t="s">
        <v>882</v>
      </c>
    </row>
    <row r="201" spans="1:15" ht="153" x14ac:dyDescent="0.25">
      <c r="A201" s="26" t="str">
        <f t="shared" si="3"/>
        <v>13-MO-110</v>
      </c>
      <c r="B201" s="25" t="s">
        <v>1336</v>
      </c>
      <c r="C201" s="18">
        <v>2</v>
      </c>
      <c r="D201" s="18" t="s">
        <v>1571</v>
      </c>
      <c r="E201" s="18" t="s">
        <v>1589</v>
      </c>
      <c r="F201" s="18" t="s">
        <v>1590</v>
      </c>
      <c r="G201" s="18">
        <v>7</v>
      </c>
      <c r="H201" s="19">
        <v>679878</v>
      </c>
      <c r="I201" s="20">
        <v>2014</v>
      </c>
      <c r="J201" s="15">
        <v>15</v>
      </c>
      <c r="K201" s="18" t="s">
        <v>1591</v>
      </c>
      <c r="L201" s="18" t="s">
        <v>1592</v>
      </c>
      <c r="M201" s="21" t="s">
        <v>892</v>
      </c>
      <c r="N201" s="22">
        <v>130</v>
      </c>
      <c r="O201" s="18" t="s">
        <v>867</v>
      </c>
    </row>
    <row r="202" spans="1:15" ht="76.5" x14ac:dyDescent="0.25">
      <c r="A202" s="26" t="str">
        <f t="shared" si="3"/>
        <v>C15-MO-604A</v>
      </c>
      <c r="B202" s="25" t="s">
        <v>1336</v>
      </c>
      <c r="C202" s="18">
        <v>1</v>
      </c>
      <c r="D202" s="18" t="s">
        <v>1571</v>
      </c>
      <c r="E202" s="18" t="s">
        <v>1332</v>
      </c>
      <c r="F202" s="18" t="s">
        <v>1593</v>
      </c>
      <c r="G202" s="18">
        <v>7</v>
      </c>
      <c r="H202" s="19">
        <v>1484426</v>
      </c>
      <c r="I202" s="20">
        <v>2015</v>
      </c>
      <c r="J202" s="15">
        <v>15</v>
      </c>
      <c r="K202" s="18" t="s">
        <v>1594</v>
      </c>
      <c r="L202" s="18" t="s">
        <v>652</v>
      </c>
      <c r="M202" s="21" t="s">
        <v>866</v>
      </c>
      <c r="N202" s="22">
        <v>240</v>
      </c>
      <c r="O202" s="18" t="s">
        <v>882</v>
      </c>
    </row>
    <row r="203" spans="1:15" ht="38.25" x14ac:dyDescent="0.25">
      <c r="A203" s="26" t="str">
        <f t="shared" si="3"/>
        <v>C15-MO-604B</v>
      </c>
      <c r="B203" s="25" t="s">
        <v>1336</v>
      </c>
      <c r="C203" s="18">
        <v>1</v>
      </c>
      <c r="D203" s="18" t="s">
        <v>1571</v>
      </c>
      <c r="E203" s="18" t="s">
        <v>1395</v>
      </c>
      <c r="F203" s="18" t="s">
        <v>1595</v>
      </c>
      <c r="G203" s="18">
        <v>7</v>
      </c>
      <c r="H203" s="19">
        <v>1500000</v>
      </c>
      <c r="I203" s="20">
        <v>2015</v>
      </c>
      <c r="J203" s="15">
        <v>15</v>
      </c>
      <c r="K203" s="18" t="s">
        <v>1594</v>
      </c>
      <c r="L203" s="18" t="s">
        <v>652</v>
      </c>
      <c r="M203" s="21" t="s">
        <v>866</v>
      </c>
      <c r="N203" s="22">
        <v>195</v>
      </c>
      <c r="O203" s="18" t="s">
        <v>882</v>
      </c>
    </row>
    <row r="204" spans="1:15" ht="178.5" x14ac:dyDescent="0.25">
      <c r="A204" s="26" t="str">
        <f t="shared" si="3"/>
        <v>13-MO-047</v>
      </c>
      <c r="B204" s="25" t="s">
        <v>1336</v>
      </c>
      <c r="C204" s="18">
        <v>2</v>
      </c>
      <c r="D204" s="18" t="s">
        <v>1571</v>
      </c>
      <c r="E204" s="18" t="s">
        <v>1596</v>
      </c>
      <c r="F204" s="18" t="s">
        <v>1597</v>
      </c>
      <c r="G204" s="18">
        <v>7</v>
      </c>
      <c r="H204" s="19">
        <v>190638</v>
      </c>
      <c r="I204" s="20">
        <v>2014</v>
      </c>
      <c r="J204" s="15">
        <v>15</v>
      </c>
      <c r="K204" s="18" t="s">
        <v>1598</v>
      </c>
      <c r="L204" s="21" t="s">
        <v>653</v>
      </c>
      <c r="M204" s="18" t="s">
        <v>892</v>
      </c>
      <c r="N204" s="22">
        <v>50</v>
      </c>
      <c r="O204" s="18" t="s">
        <v>882</v>
      </c>
    </row>
    <row r="205" spans="1:15" ht="204" x14ac:dyDescent="0.25">
      <c r="A205" s="26" t="str">
        <f t="shared" si="3"/>
        <v>14-MO-229</v>
      </c>
      <c r="B205" s="25" t="s">
        <v>1336</v>
      </c>
      <c r="C205" s="18">
        <v>2</v>
      </c>
      <c r="D205" s="18" t="s">
        <v>1571</v>
      </c>
      <c r="E205" s="18" t="s">
        <v>1599</v>
      </c>
      <c r="F205" s="18" t="s">
        <v>1600</v>
      </c>
      <c r="G205" s="18">
        <v>7</v>
      </c>
      <c r="H205" s="19">
        <v>211140</v>
      </c>
      <c r="I205" s="20">
        <v>2014</v>
      </c>
      <c r="J205" s="15">
        <v>15</v>
      </c>
      <c r="K205" s="18" t="s">
        <v>1601</v>
      </c>
      <c r="L205" s="18" t="s">
        <v>653</v>
      </c>
      <c r="M205" s="21" t="s">
        <v>892</v>
      </c>
      <c r="N205" s="22">
        <v>44</v>
      </c>
      <c r="O205" s="18" t="s">
        <v>867</v>
      </c>
    </row>
    <row r="206" spans="1:15" ht="191.25" x14ac:dyDescent="0.25">
      <c r="A206" s="26" t="str">
        <f t="shared" si="3"/>
        <v>14-MO-230</v>
      </c>
      <c r="B206" s="25" t="s">
        <v>1336</v>
      </c>
      <c r="C206" s="18">
        <v>2</v>
      </c>
      <c r="D206" s="18" t="s">
        <v>1571</v>
      </c>
      <c r="E206" s="18" t="s">
        <v>1602</v>
      </c>
      <c r="F206" s="18" t="s">
        <v>1603</v>
      </c>
      <c r="G206" s="18">
        <v>7</v>
      </c>
      <c r="H206" s="19">
        <v>555390</v>
      </c>
      <c r="I206" s="20">
        <v>2014</v>
      </c>
      <c r="J206" s="15">
        <v>15</v>
      </c>
      <c r="K206" s="18" t="s">
        <v>1604</v>
      </c>
      <c r="L206" s="18" t="s">
        <v>653</v>
      </c>
      <c r="M206" s="21" t="s">
        <v>892</v>
      </c>
      <c r="N206" s="22">
        <v>180</v>
      </c>
      <c r="O206" s="18" t="s">
        <v>867</v>
      </c>
    </row>
    <row r="207" spans="1:15" ht="127.5" x14ac:dyDescent="0.25">
      <c r="A207" s="26" t="str">
        <f t="shared" si="3"/>
        <v>14-ZZ-321</v>
      </c>
      <c r="B207" s="25" t="s">
        <v>1336</v>
      </c>
      <c r="C207" s="18">
        <v>2</v>
      </c>
      <c r="D207" s="18" t="s">
        <v>1605</v>
      </c>
      <c r="E207" s="18" t="s">
        <v>1498</v>
      </c>
      <c r="F207" s="18" t="s">
        <v>1606</v>
      </c>
      <c r="G207" s="18">
        <v>7</v>
      </c>
      <c r="H207" s="19">
        <v>1014900</v>
      </c>
      <c r="I207" s="20">
        <v>2014</v>
      </c>
      <c r="J207" s="15" t="s">
        <v>1607</v>
      </c>
      <c r="K207" s="18" t="s">
        <v>1608</v>
      </c>
      <c r="L207" s="18" t="s">
        <v>1609</v>
      </c>
      <c r="M207" s="21" t="s">
        <v>892</v>
      </c>
      <c r="N207" s="22">
        <v>300</v>
      </c>
      <c r="O207" s="18" t="s">
        <v>882</v>
      </c>
    </row>
    <row r="208" spans="1:15" ht="76.5" x14ac:dyDescent="0.25">
      <c r="A208" s="26" t="str">
        <f t="shared" si="3"/>
        <v>15-MS-331</v>
      </c>
      <c r="B208" s="25" t="s">
        <v>906</v>
      </c>
      <c r="C208" s="18">
        <v>3</v>
      </c>
      <c r="D208" s="18" t="s">
        <v>1610</v>
      </c>
      <c r="E208" s="18" t="s">
        <v>1611</v>
      </c>
      <c r="F208" s="18" t="s">
        <v>1612</v>
      </c>
      <c r="G208" s="18">
        <v>3</v>
      </c>
      <c r="H208" s="19">
        <v>250000</v>
      </c>
      <c r="I208" s="20">
        <v>2015</v>
      </c>
      <c r="J208" s="15">
        <v>16</v>
      </c>
      <c r="K208" s="18" t="s">
        <v>1613</v>
      </c>
      <c r="L208" s="18" t="s">
        <v>654</v>
      </c>
      <c r="M208" s="21" t="s">
        <v>892</v>
      </c>
      <c r="N208" s="22">
        <v>75</v>
      </c>
      <c r="O208" s="18" t="s">
        <v>867</v>
      </c>
    </row>
    <row r="209" spans="1:15" ht="409.5" x14ac:dyDescent="0.25">
      <c r="A209" s="26" t="str">
        <f t="shared" si="3"/>
        <v>14-MS-234</v>
      </c>
      <c r="B209" s="25" t="s">
        <v>906</v>
      </c>
      <c r="C209" s="18">
        <v>2</v>
      </c>
      <c r="D209" s="18" t="s">
        <v>1610</v>
      </c>
      <c r="E209" s="18" t="s">
        <v>1614</v>
      </c>
      <c r="F209" s="18" t="s">
        <v>1615</v>
      </c>
      <c r="G209" s="18">
        <v>3</v>
      </c>
      <c r="H209" s="19">
        <v>466140</v>
      </c>
      <c r="I209" s="20">
        <v>2014</v>
      </c>
      <c r="J209" s="15" t="s">
        <v>1616</v>
      </c>
      <c r="K209" s="18" t="s">
        <v>1617</v>
      </c>
      <c r="L209" s="18" t="s">
        <v>1618</v>
      </c>
      <c r="M209" s="21" t="s">
        <v>881</v>
      </c>
      <c r="N209" s="22">
        <v>120</v>
      </c>
      <c r="O209" s="18" t="s">
        <v>867</v>
      </c>
    </row>
    <row r="210" spans="1:15" ht="409.5" x14ac:dyDescent="0.25">
      <c r="A210" s="26" t="str">
        <f t="shared" si="3"/>
        <v>14-MS-233</v>
      </c>
      <c r="B210" s="25" t="s">
        <v>906</v>
      </c>
      <c r="C210" s="18">
        <v>2</v>
      </c>
      <c r="D210" s="18" t="s">
        <v>1610</v>
      </c>
      <c r="E210" s="18" t="s">
        <v>1619</v>
      </c>
      <c r="F210" s="18" t="s">
        <v>1620</v>
      </c>
      <c r="G210" s="18">
        <v>3</v>
      </c>
      <c r="H210" s="19">
        <v>2000000</v>
      </c>
      <c r="I210" s="20">
        <v>2014</v>
      </c>
      <c r="J210" s="15">
        <v>16</v>
      </c>
      <c r="K210" s="18" t="s">
        <v>1621</v>
      </c>
      <c r="L210" s="18" t="s">
        <v>1618</v>
      </c>
      <c r="M210" s="21" t="s">
        <v>892</v>
      </c>
      <c r="N210" s="22">
        <v>500</v>
      </c>
      <c r="O210" s="18" t="s">
        <v>882</v>
      </c>
    </row>
    <row r="211" spans="1:15" ht="409.5" x14ac:dyDescent="0.25">
      <c r="A211" s="26" t="str">
        <f t="shared" si="3"/>
        <v>13-MS-111</v>
      </c>
      <c r="B211" s="25" t="s">
        <v>906</v>
      </c>
      <c r="C211" s="18">
        <v>2</v>
      </c>
      <c r="D211" s="18" t="s">
        <v>1610</v>
      </c>
      <c r="E211" s="18" t="s">
        <v>1622</v>
      </c>
      <c r="F211" s="18" t="s">
        <v>1623</v>
      </c>
      <c r="G211" s="18">
        <v>3</v>
      </c>
      <c r="H211" s="19">
        <v>892807</v>
      </c>
      <c r="I211" s="20">
        <v>2014</v>
      </c>
      <c r="J211" s="15">
        <v>16</v>
      </c>
      <c r="K211" s="18" t="s">
        <v>1624</v>
      </c>
      <c r="L211" s="18" t="s">
        <v>1625</v>
      </c>
      <c r="M211" s="21" t="s">
        <v>881</v>
      </c>
      <c r="N211" s="22">
        <v>400</v>
      </c>
      <c r="O211" s="18" t="s">
        <v>867</v>
      </c>
    </row>
    <row r="212" spans="1:15" ht="409.5" x14ac:dyDescent="0.25">
      <c r="A212" s="26" t="str">
        <f t="shared" si="3"/>
        <v>14-MS-231</v>
      </c>
      <c r="B212" s="25" t="s">
        <v>906</v>
      </c>
      <c r="C212" s="18">
        <v>2</v>
      </c>
      <c r="D212" s="18" t="s">
        <v>1610</v>
      </c>
      <c r="E212" s="18" t="s">
        <v>1626</v>
      </c>
      <c r="F212" s="18" t="s">
        <v>1627</v>
      </c>
      <c r="G212" s="18">
        <v>3</v>
      </c>
      <c r="H212" s="19">
        <v>160140</v>
      </c>
      <c r="I212" s="20">
        <v>2014</v>
      </c>
      <c r="J212" s="15">
        <v>16</v>
      </c>
      <c r="K212" s="18" t="s">
        <v>1628</v>
      </c>
      <c r="L212" s="18" t="s">
        <v>655</v>
      </c>
      <c r="M212" s="21" t="s">
        <v>874</v>
      </c>
      <c r="N212" s="22">
        <v>50</v>
      </c>
      <c r="O212" s="18" t="s">
        <v>867</v>
      </c>
    </row>
    <row r="213" spans="1:15" ht="38.25" x14ac:dyDescent="0.25">
      <c r="A213" s="26" t="str">
        <f t="shared" si="3"/>
        <v>14-MS-232</v>
      </c>
      <c r="B213" s="25" t="s">
        <v>906</v>
      </c>
      <c r="C213" s="18">
        <v>2</v>
      </c>
      <c r="D213" s="18" t="s">
        <v>1610</v>
      </c>
      <c r="E213" s="18" t="s">
        <v>1629</v>
      </c>
      <c r="F213" s="18" t="s">
        <v>1630</v>
      </c>
      <c r="G213" s="18">
        <v>3</v>
      </c>
      <c r="H213" s="19">
        <v>173783</v>
      </c>
      <c r="I213" s="20">
        <v>2014</v>
      </c>
      <c r="J213" s="15">
        <v>16</v>
      </c>
      <c r="K213" s="18" t="s">
        <v>1631</v>
      </c>
      <c r="L213" s="18" t="s">
        <v>656</v>
      </c>
      <c r="M213" s="21" t="s">
        <v>892</v>
      </c>
      <c r="N213" s="22">
        <v>25</v>
      </c>
      <c r="O213" s="18" t="s">
        <v>867</v>
      </c>
    </row>
    <row r="214" spans="1:15" ht="114.75" x14ac:dyDescent="0.25">
      <c r="A214" s="26" t="str">
        <f t="shared" si="3"/>
        <v>13-MT-113</v>
      </c>
      <c r="B214" s="25" t="s">
        <v>860</v>
      </c>
      <c r="C214" s="18">
        <v>2</v>
      </c>
      <c r="D214" s="18" t="s">
        <v>1632</v>
      </c>
      <c r="E214" s="18" t="s">
        <v>1633</v>
      </c>
      <c r="F214" s="18" t="s">
        <v>1634</v>
      </c>
      <c r="G214" s="18">
        <v>1</v>
      </c>
      <c r="H214" s="19">
        <v>721140</v>
      </c>
      <c r="I214" s="20">
        <v>2014</v>
      </c>
      <c r="J214" s="15">
        <v>18</v>
      </c>
      <c r="K214" s="18" t="s">
        <v>1635</v>
      </c>
      <c r="L214" s="18" t="s">
        <v>657</v>
      </c>
      <c r="M214" s="21" t="s">
        <v>937</v>
      </c>
      <c r="N214" s="22">
        <v>125</v>
      </c>
      <c r="O214" s="18" t="s">
        <v>867</v>
      </c>
    </row>
    <row r="215" spans="1:15" ht="255" x14ac:dyDescent="0.25">
      <c r="A215" s="26" t="str">
        <f t="shared" si="3"/>
        <v>14-NC-236</v>
      </c>
      <c r="B215" s="25" t="s">
        <v>1336</v>
      </c>
      <c r="C215" s="18">
        <v>2</v>
      </c>
      <c r="D215" s="18" t="s">
        <v>1636</v>
      </c>
      <c r="E215" s="18" t="s">
        <v>1637</v>
      </c>
      <c r="F215" s="18" t="s">
        <v>1638</v>
      </c>
      <c r="G215" s="18">
        <v>7</v>
      </c>
      <c r="H215" s="19">
        <v>1162812</v>
      </c>
      <c r="I215" s="20">
        <v>2014</v>
      </c>
      <c r="J215" s="15">
        <v>6</v>
      </c>
      <c r="K215" s="18" t="s">
        <v>1639</v>
      </c>
      <c r="L215" s="18" t="s">
        <v>1640</v>
      </c>
      <c r="M215" s="21" t="s">
        <v>892</v>
      </c>
      <c r="N215" s="22">
        <v>260</v>
      </c>
      <c r="O215" s="18" t="s">
        <v>882</v>
      </c>
    </row>
    <row r="216" spans="1:15" ht="89.25" x14ac:dyDescent="0.25">
      <c r="A216" s="26" t="str">
        <f t="shared" si="3"/>
        <v>12-NC-049</v>
      </c>
      <c r="B216" s="25" t="s">
        <v>1336</v>
      </c>
      <c r="C216" s="18">
        <v>2</v>
      </c>
      <c r="D216" s="18" t="s">
        <v>1636</v>
      </c>
      <c r="E216" s="18" t="s">
        <v>1641</v>
      </c>
      <c r="F216" s="18" t="s">
        <v>1642</v>
      </c>
      <c r="G216" s="18">
        <v>7</v>
      </c>
      <c r="H216" s="19">
        <v>837134</v>
      </c>
      <c r="I216" s="20">
        <v>2014</v>
      </c>
      <c r="J216" s="15">
        <v>6</v>
      </c>
      <c r="K216" s="18" t="s">
        <v>1643</v>
      </c>
      <c r="L216" s="21" t="s">
        <v>1644</v>
      </c>
      <c r="M216" s="18" t="s">
        <v>892</v>
      </c>
      <c r="N216" s="22">
        <v>200</v>
      </c>
      <c r="O216" s="18" t="s">
        <v>882</v>
      </c>
    </row>
    <row r="217" spans="1:15" ht="89.25" x14ac:dyDescent="0.25">
      <c r="A217" s="26" t="str">
        <f t="shared" si="3"/>
        <v>C15-NC-501A</v>
      </c>
      <c r="B217" s="25" t="s">
        <v>1336</v>
      </c>
      <c r="C217" s="18">
        <v>1</v>
      </c>
      <c r="D217" s="18" t="s">
        <v>1636</v>
      </c>
      <c r="E217" s="18" t="s">
        <v>1645</v>
      </c>
      <c r="F217" s="18" t="s">
        <v>1646</v>
      </c>
      <c r="G217" s="18">
        <v>7</v>
      </c>
      <c r="H217" s="19">
        <v>2717329</v>
      </c>
      <c r="I217" s="20">
        <v>2015</v>
      </c>
      <c r="J217" s="15">
        <v>6</v>
      </c>
      <c r="K217" s="18" t="s">
        <v>1647</v>
      </c>
      <c r="L217" s="18" t="s">
        <v>659</v>
      </c>
      <c r="M217" s="21" t="s">
        <v>892</v>
      </c>
      <c r="N217" s="22">
        <v>324</v>
      </c>
      <c r="O217" s="18" t="s">
        <v>867</v>
      </c>
    </row>
    <row r="218" spans="1:15" ht="408" x14ac:dyDescent="0.25">
      <c r="A218" s="26" t="str">
        <f t="shared" si="3"/>
        <v>13-NC-114</v>
      </c>
      <c r="B218" s="25" t="s">
        <v>1336</v>
      </c>
      <c r="C218" s="18">
        <v>2</v>
      </c>
      <c r="D218" s="18" t="s">
        <v>1636</v>
      </c>
      <c r="E218" s="18" t="s">
        <v>1648</v>
      </c>
      <c r="F218" s="18" t="s">
        <v>1649</v>
      </c>
      <c r="G218" s="18">
        <v>7</v>
      </c>
      <c r="H218" s="19">
        <v>751740</v>
      </c>
      <c r="I218" s="20">
        <v>2014</v>
      </c>
      <c r="J218" s="15">
        <v>6</v>
      </c>
      <c r="K218" s="18" t="s">
        <v>1650</v>
      </c>
      <c r="L218" s="18" t="s">
        <v>1651</v>
      </c>
      <c r="M218" s="21" t="s">
        <v>881</v>
      </c>
      <c r="N218" s="22">
        <v>300</v>
      </c>
      <c r="O218" s="18" t="s">
        <v>867</v>
      </c>
    </row>
    <row r="219" spans="1:15" ht="191.25" x14ac:dyDescent="0.25">
      <c r="A219" s="26" t="str">
        <f t="shared" si="3"/>
        <v>14-NC-237</v>
      </c>
      <c r="B219" s="25" t="s">
        <v>1336</v>
      </c>
      <c r="C219" s="18">
        <v>2</v>
      </c>
      <c r="D219" s="18" t="s">
        <v>1636</v>
      </c>
      <c r="E219" s="18" t="s">
        <v>1652</v>
      </c>
      <c r="F219" s="18" t="s">
        <v>1653</v>
      </c>
      <c r="G219" s="18">
        <v>7</v>
      </c>
      <c r="H219" s="19">
        <v>1027140</v>
      </c>
      <c r="I219" s="20">
        <v>2014</v>
      </c>
      <c r="J219" s="15">
        <v>6</v>
      </c>
      <c r="K219" s="18" t="s">
        <v>1654</v>
      </c>
      <c r="L219" s="18" t="s">
        <v>1655</v>
      </c>
      <c r="M219" s="21" t="s">
        <v>892</v>
      </c>
      <c r="N219" s="22">
        <v>250</v>
      </c>
      <c r="O219" s="18" t="s">
        <v>867</v>
      </c>
    </row>
    <row r="220" spans="1:15" ht="191.25" x14ac:dyDescent="0.25">
      <c r="A220" s="26" t="str">
        <f t="shared" si="3"/>
        <v>15-NC-332</v>
      </c>
      <c r="B220" s="25" t="s">
        <v>1336</v>
      </c>
      <c r="C220" s="18">
        <v>3</v>
      </c>
      <c r="D220" s="18" t="s">
        <v>1636</v>
      </c>
      <c r="E220" s="18" t="s">
        <v>1656</v>
      </c>
      <c r="F220" s="18" t="s">
        <v>1657</v>
      </c>
      <c r="G220" s="18">
        <v>7</v>
      </c>
      <c r="H220" s="19">
        <v>500000</v>
      </c>
      <c r="I220" s="20">
        <v>2015</v>
      </c>
      <c r="J220" s="15">
        <v>6</v>
      </c>
      <c r="K220" s="18" t="s">
        <v>1658</v>
      </c>
      <c r="L220" s="18" t="s">
        <v>661</v>
      </c>
      <c r="M220" s="21" t="s">
        <v>892</v>
      </c>
      <c r="N220" s="22">
        <v>100</v>
      </c>
      <c r="O220" s="18" t="s">
        <v>867</v>
      </c>
    </row>
    <row r="221" spans="1:15" ht="409.5" x14ac:dyDescent="0.25">
      <c r="A221" s="26" t="str">
        <f t="shared" si="3"/>
        <v>14-NC-235</v>
      </c>
      <c r="B221" s="25" t="s">
        <v>1336</v>
      </c>
      <c r="C221" s="18">
        <v>2</v>
      </c>
      <c r="D221" s="18" t="s">
        <v>1636</v>
      </c>
      <c r="E221" s="18" t="s">
        <v>1181</v>
      </c>
      <c r="F221" s="18" t="s">
        <v>1659</v>
      </c>
      <c r="G221" s="18">
        <v>7</v>
      </c>
      <c r="H221" s="19">
        <v>2000000</v>
      </c>
      <c r="I221" s="20">
        <v>2014</v>
      </c>
      <c r="J221" s="15">
        <v>6</v>
      </c>
      <c r="K221" s="18" t="s">
        <v>1660</v>
      </c>
      <c r="L221" s="18" t="s">
        <v>1661</v>
      </c>
      <c r="M221" s="21" t="s">
        <v>892</v>
      </c>
      <c r="N221" s="22">
        <v>650</v>
      </c>
      <c r="O221" s="18" t="s">
        <v>882</v>
      </c>
    </row>
    <row r="222" spans="1:15" ht="25.5" x14ac:dyDescent="0.25">
      <c r="A222" s="26" t="str">
        <f t="shared" si="3"/>
        <v>12-NC-050</v>
      </c>
      <c r="B222" s="25" t="s">
        <v>1336</v>
      </c>
      <c r="C222" s="18">
        <v>2</v>
      </c>
      <c r="D222" s="18" t="s">
        <v>1636</v>
      </c>
      <c r="E222" s="18" t="s">
        <v>1662</v>
      </c>
      <c r="F222" s="18" t="s">
        <v>1663</v>
      </c>
      <c r="G222" s="18">
        <v>7</v>
      </c>
      <c r="H222" s="19">
        <v>294856</v>
      </c>
      <c r="I222" s="20">
        <v>2014</v>
      </c>
      <c r="J222" s="15">
        <v>6</v>
      </c>
      <c r="K222" s="18" t="s">
        <v>1664</v>
      </c>
      <c r="L222" s="18" t="s">
        <v>665</v>
      </c>
      <c r="M222" s="21" t="s">
        <v>866</v>
      </c>
      <c r="N222" s="22">
        <v>60</v>
      </c>
      <c r="O222" s="18" t="s">
        <v>867</v>
      </c>
    </row>
    <row r="223" spans="1:15" ht="63.75" x14ac:dyDescent="0.25">
      <c r="A223" s="26" t="str">
        <f t="shared" si="3"/>
        <v>C15-NC-507A</v>
      </c>
      <c r="B223" s="25" t="s">
        <v>1336</v>
      </c>
      <c r="C223" s="18">
        <v>1</v>
      </c>
      <c r="D223" s="18" t="s">
        <v>1636</v>
      </c>
      <c r="E223" s="18" t="s">
        <v>1665</v>
      </c>
      <c r="F223" s="18" t="s">
        <v>1666</v>
      </c>
      <c r="G223" s="18">
        <v>7</v>
      </c>
      <c r="H223" s="19">
        <v>1912500</v>
      </c>
      <c r="I223" s="20">
        <v>2015</v>
      </c>
      <c r="J223" s="15">
        <v>6</v>
      </c>
      <c r="K223" s="18" t="s">
        <v>1667</v>
      </c>
      <c r="L223" s="18" t="s">
        <v>665</v>
      </c>
      <c r="M223" s="21" t="s">
        <v>892</v>
      </c>
      <c r="N223" s="22">
        <v>375</v>
      </c>
      <c r="O223" s="18" t="s">
        <v>867</v>
      </c>
    </row>
    <row r="224" spans="1:15" ht="25.5" x14ac:dyDescent="0.25">
      <c r="A224" s="26" t="str">
        <f t="shared" si="3"/>
        <v>C15-NC-511B</v>
      </c>
      <c r="B224" s="25" t="s">
        <v>1336</v>
      </c>
      <c r="C224" s="18">
        <v>1</v>
      </c>
      <c r="D224" s="18" t="s">
        <v>1636</v>
      </c>
      <c r="E224" s="18" t="s">
        <v>1181</v>
      </c>
      <c r="F224" s="18" t="s">
        <v>1668</v>
      </c>
      <c r="G224" s="18">
        <v>7</v>
      </c>
      <c r="H224" s="19">
        <v>3000000</v>
      </c>
      <c r="I224" s="20">
        <v>2015</v>
      </c>
      <c r="J224" s="15">
        <v>6</v>
      </c>
      <c r="K224" s="18" t="s">
        <v>1669</v>
      </c>
      <c r="L224" s="18" t="s">
        <v>667</v>
      </c>
      <c r="M224" s="21" t="s">
        <v>866</v>
      </c>
      <c r="N224" s="22">
        <v>1200</v>
      </c>
      <c r="O224" s="18" t="s">
        <v>882</v>
      </c>
    </row>
    <row r="225" spans="1:15" ht="409.5" x14ac:dyDescent="0.25">
      <c r="A225" s="26" t="str">
        <f t="shared" si="3"/>
        <v>12-ND-051</v>
      </c>
      <c r="B225" s="25" t="s">
        <v>1291</v>
      </c>
      <c r="C225" s="18">
        <v>2</v>
      </c>
      <c r="D225" s="18" t="s">
        <v>1670</v>
      </c>
      <c r="E225" s="18" t="s">
        <v>1671</v>
      </c>
      <c r="F225" s="18" t="s">
        <v>1672</v>
      </c>
      <c r="G225" s="18">
        <v>4</v>
      </c>
      <c r="H225" s="19">
        <v>902472</v>
      </c>
      <c r="I225" s="20">
        <v>2014</v>
      </c>
      <c r="J225" s="15">
        <v>23</v>
      </c>
      <c r="K225" s="18" t="s">
        <v>1673</v>
      </c>
      <c r="L225" s="18" t="s">
        <v>670</v>
      </c>
      <c r="M225" s="21" t="s">
        <v>881</v>
      </c>
      <c r="N225" s="22">
        <v>240</v>
      </c>
      <c r="O225" s="18" t="s">
        <v>882</v>
      </c>
    </row>
    <row r="226" spans="1:15" ht="140.25" x14ac:dyDescent="0.25">
      <c r="A226" s="26" t="str">
        <f t="shared" si="3"/>
        <v>14-NE-239</v>
      </c>
      <c r="B226" s="25" t="s">
        <v>1291</v>
      </c>
      <c r="C226" s="18">
        <v>2</v>
      </c>
      <c r="D226" s="18" t="s">
        <v>1674</v>
      </c>
      <c r="E226" s="18" t="s">
        <v>1675</v>
      </c>
      <c r="F226" s="18" t="s">
        <v>1676</v>
      </c>
      <c r="G226" s="18">
        <v>4</v>
      </c>
      <c r="H226" s="19">
        <v>134231</v>
      </c>
      <c r="I226" s="20">
        <v>2014</v>
      </c>
      <c r="J226" s="15">
        <v>23</v>
      </c>
      <c r="K226" s="18" t="s">
        <v>1677</v>
      </c>
      <c r="L226" s="18" t="s">
        <v>671</v>
      </c>
      <c r="M226" s="21" t="s">
        <v>874</v>
      </c>
      <c r="N226" s="22">
        <v>30</v>
      </c>
      <c r="O226" s="18" t="s">
        <v>882</v>
      </c>
    </row>
    <row r="227" spans="1:15" ht="318.75" x14ac:dyDescent="0.25">
      <c r="A227" s="26" t="str">
        <f t="shared" si="3"/>
        <v>12-NE-052</v>
      </c>
      <c r="B227" s="25" t="s">
        <v>1291</v>
      </c>
      <c r="C227" s="18">
        <v>2</v>
      </c>
      <c r="D227" s="18" t="s">
        <v>1674</v>
      </c>
      <c r="E227" s="18" t="s">
        <v>1678</v>
      </c>
      <c r="F227" s="18" t="s">
        <v>1679</v>
      </c>
      <c r="G227" s="18">
        <v>4</v>
      </c>
      <c r="H227" s="19">
        <v>194530</v>
      </c>
      <c r="I227" s="20">
        <v>2014</v>
      </c>
      <c r="J227" s="15">
        <v>23</v>
      </c>
      <c r="K227" s="18" t="s">
        <v>1680</v>
      </c>
      <c r="L227" s="18" t="s">
        <v>671</v>
      </c>
      <c r="M227" s="21" t="s">
        <v>874</v>
      </c>
      <c r="N227" s="22">
        <v>38</v>
      </c>
      <c r="O227" s="18" t="s">
        <v>867</v>
      </c>
    </row>
    <row r="228" spans="1:15" ht="191.25" x14ac:dyDescent="0.25">
      <c r="A228" s="26" t="str">
        <f t="shared" si="3"/>
        <v>14-NE-238</v>
      </c>
      <c r="B228" s="25" t="s">
        <v>1291</v>
      </c>
      <c r="C228" s="18">
        <v>2</v>
      </c>
      <c r="D228" s="18" t="s">
        <v>1674</v>
      </c>
      <c r="E228" s="18" t="s">
        <v>1681</v>
      </c>
      <c r="F228" s="18" t="s">
        <v>1682</v>
      </c>
      <c r="G228" s="18">
        <v>4</v>
      </c>
      <c r="H228" s="19">
        <v>203001</v>
      </c>
      <c r="I228" s="20">
        <v>2014</v>
      </c>
      <c r="J228" s="15">
        <v>23</v>
      </c>
      <c r="K228" s="18" t="s">
        <v>1683</v>
      </c>
      <c r="L228" s="18" t="s">
        <v>1684</v>
      </c>
      <c r="M228" s="21" t="s">
        <v>881</v>
      </c>
      <c r="N228" s="22">
        <v>35</v>
      </c>
      <c r="O228" s="18" t="s">
        <v>882</v>
      </c>
    </row>
    <row r="229" spans="1:15" ht="114.75" x14ac:dyDescent="0.25">
      <c r="A229" s="26" t="str">
        <f t="shared" si="3"/>
        <v>14-ZZ-311</v>
      </c>
      <c r="B229" s="25" t="s">
        <v>1291</v>
      </c>
      <c r="C229" s="18">
        <v>2</v>
      </c>
      <c r="D229" s="18" t="s">
        <v>1685</v>
      </c>
      <c r="E229" s="18" t="s">
        <v>1686</v>
      </c>
      <c r="F229" s="18" t="s">
        <v>1687</v>
      </c>
      <c r="G229" s="18">
        <v>4</v>
      </c>
      <c r="H229" s="19">
        <v>262140</v>
      </c>
      <c r="I229" s="20">
        <v>2014</v>
      </c>
      <c r="J229" s="15">
        <v>23</v>
      </c>
      <c r="K229" s="18" t="s">
        <v>1688</v>
      </c>
      <c r="L229" s="18" t="s">
        <v>672</v>
      </c>
      <c r="M229" s="21" t="s">
        <v>866</v>
      </c>
      <c r="N229" s="22">
        <v>80</v>
      </c>
      <c r="O229" s="18" t="s">
        <v>867</v>
      </c>
    </row>
    <row r="230" spans="1:15" ht="76.5" x14ac:dyDescent="0.25">
      <c r="A230" s="26" t="str">
        <f t="shared" si="3"/>
        <v>14-NH-240</v>
      </c>
      <c r="B230" s="25" t="s">
        <v>875</v>
      </c>
      <c r="C230" s="18">
        <v>2</v>
      </c>
      <c r="D230" s="18" t="s">
        <v>1689</v>
      </c>
      <c r="E230" s="18" t="s">
        <v>1690</v>
      </c>
      <c r="F230" s="18" t="s">
        <v>1691</v>
      </c>
      <c r="G230" s="18">
        <v>10</v>
      </c>
      <c r="H230" s="19">
        <v>268604</v>
      </c>
      <c r="I230" s="20">
        <v>2014</v>
      </c>
      <c r="J230" s="15">
        <v>1</v>
      </c>
      <c r="K230" s="18" t="s">
        <v>1692</v>
      </c>
      <c r="L230" s="18" t="s">
        <v>674</v>
      </c>
      <c r="M230" s="21" t="s">
        <v>874</v>
      </c>
      <c r="N230" s="22">
        <v>55</v>
      </c>
      <c r="O230" s="18" t="s">
        <v>867</v>
      </c>
    </row>
    <row r="231" spans="1:15" ht="178.5" x14ac:dyDescent="0.25">
      <c r="A231" s="26" t="str">
        <f t="shared" si="3"/>
        <v>13-NH-115</v>
      </c>
      <c r="B231" s="25" t="s">
        <v>875</v>
      </c>
      <c r="C231" s="18">
        <v>2</v>
      </c>
      <c r="D231" s="18" t="s">
        <v>1689</v>
      </c>
      <c r="E231" s="18" t="s">
        <v>1693</v>
      </c>
      <c r="F231" s="18" t="s">
        <v>1694</v>
      </c>
      <c r="G231" s="18">
        <v>10</v>
      </c>
      <c r="H231" s="19">
        <v>1007000</v>
      </c>
      <c r="I231" s="20">
        <v>2014</v>
      </c>
      <c r="J231" s="15">
        <v>1</v>
      </c>
      <c r="K231" s="18" t="s">
        <v>1695</v>
      </c>
      <c r="L231" s="18" t="s">
        <v>1696</v>
      </c>
      <c r="M231" s="21" t="s">
        <v>892</v>
      </c>
      <c r="N231" s="22">
        <v>300</v>
      </c>
      <c r="O231" s="18" t="s">
        <v>882</v>
      </c>
    </row>
    <row r="232" spans="1:15" ht="102" x14ac:dyDescent="0.25">
      <c r="A232" s="26" t="str">
        <f t="shared" si="3"/>
        <v>12-NJ-053</v>
      </c>
      <c r="B232" s="25" t="s">
        <v>1147</v>
      </c>
      <c r="C232" s="18">
        <v>2</v>
      </c>
      <c r="D232" s="18" t="s">
        <v>1697</v>
      </c>
      <c r="E232" s="18" t="s">
        <v>1698</v>
      </c>
      <c r="F232" s="18" t="s">
        <v>1699</v>
      </c>
      <c r="G232" s="18">
        <v>8</v>
      </c>
      <c r="H232" s="19">
        <v>1286982</v>
      </c>
      <c r="I232" s="20">
        <v>2014</v>
      </c>
      <c r="J232" s="15">
        <v>4</v>
      </c>
      <c r="K232" s="18" t="s">
        <v>1700</v>
      </c>
      <c r="L232" s="18" t="s">
        <v>1701</v>
      </c>
      <c r="M232" s="21" t="s">
        <v>892</v>
      </c>
      <c r="N232" s="22">
        <v>265</v>
      </c>
      <c r="O232" s="18" t="s">
        <v>867</v>
      </c>
    </row>
    <row r="233" spans="1:15" ht="191.25" x14ac:dyDescent="0.25">
      <c r="A233" s="26" t="str">
        <f t="shared" si="3"/>
        <v>15-ZZ-341</v>
      </c>
      <c r="B233" s="25" t="s">
        <v>1147</v>
      </c>
      <c r="C233" s="18">
        <v>3</v>
      </c>
      <c r="D233" s="18" t="s">
        <v>1702</v>
      </c>
      <c r="E233" s="18" t="s">
        <v>870</v>
      </c>
      <c r="F233" s="18" t="s">
        <v>1703</v>
      </c>
      <c r="G233" s="18">
        <v>8</v>
      </c>
      <c r="H233" s="19">
        <v>1000000</v>
      </c>
      <c r="I233" s="20">
        <v>2015</v>
      </c>
      <c r="J233" s="15">
        <v>4</v>
      </c>
      <c r="K233" s="18" t="s">
        <v>1704</v>
      </c>
      <c r="L233" s="21" t="s">
        <v>1705</v>
      </c>
      <c r="M233" s="18" t="s">
        <v>892</v>
      </c>
      <c r="N233" s="22">
        <v>175</v>
      </c>
      <c r="O233" s="18" t="s">
        <v>867</v>
      </c>
    </row>
    <row r="234" spans="1:15" ht="89.25" x14ac:dyDescent="0.25">
      <c r="A234" s="26" t="str">
        <f t="shared" si="3"/>
        <v>14-NJ-242</v>
      </c>
      <c r="B234" s="25" t="s">
        <v>875</v>
      </c>
      <c r="C234" s="18">
        <v>2</v>
      </c>
      <c r="D234" s="18" t="s">
        <v>1697</v>
      </c>
      <c r="E234" s="18" t="s">
        <v>1706</v>
      </c>
      <c r="F234" s="18" t="s">
        <v>1707</v>
      </c>
      <c r="G234" s="18">
        <v>10</v>
      </c>
      <c r="H234" s="19">
        <v>1772974</v>
      </c>
      <c r="I234" s="20">
        <v>2014</v>
      </c>
      <c r="J234" s="15">
        <v>3</v>
      </c>
      <c r="K234" s="18" t="s">
        <v>1708</v>
      </c>
      <c r="L234" s="21" t="s">
        <v>1709</v>
      </c>
      <c r="M234" s="18" t="s">
        <v>866</v>
      </c>
      <c r="N234" s="22">
        <v>348</v>
      </c>
      <c r="O234" s="18" t="s">
        <v>882</v>
      </c>
    </row>
    <row r="235" spans="1:15" ht="51" x14ac:dyDescent="0.25">
      <c r="A235" s="26" t="str">
        <f t="shared" si="3"/>
        <v>14-NJ-244</v>
      </c>
      <c r="B235" s="25" t="s">
        <v>875</v>
      </c>
      <c r="C235" s="18">
        <v>2</v>
      </c>
      <c r="D235" s="18" t="s">
        <v>1697</v>
      </c>
      <c r="E235" s="18" t="s">
        <v>1465</v>
      </c>
      <c r="F235" s="18" t="s">
        <v>1710</v>
      </c>
      <c r="G235" s="18">
        <v>10</v>
      </c>
      <c r="H235" s="19">
        <v>2000000</v>
      </c>
      <c r="I235" s="20">
        <v>2014</v>
      </c>
      <c r="J235" s="15">
        <v>3</v>
      </c>
      <c r="K235" s="18" t="s">
        <v>1711</v>
      </c>
      <c r="L235" s="21" t="s">
        <v>1712</v>
      </c>
      <c r="M235" s="18" t="s">
        <v>892</v>
      </c>
      <c r="N235" s="22">
        <v>500</v>
      </c>
      <c r="O235" s="18" t="s">
        <v>882</v>
      </c>
    </row>
    <row r="236" spans="1:15" ht="127.5" x14ac:dyDescent="0.25">
      <c r="A236" s="26" t="str">
        <f t="shared" si="3"/>
        <v>12-NJ-054</v>
      </c>
      <c r="B236" s="25" t="s">
        <v>875</v>
      </c>
      <c r="C236" s="18">
        <v>2</v>
      </c>
      <c r="D236" s="18" t="s">
        <v>1697</v>
      </c>
      <c r="E236" s="18" t="s">
        <v>1713</v>
      </c>
      <c r="F236" s="18" t="s">
        <v>1714</v>
      </c>
      <c r="G236" s="18">
        <v>10</v>
      </c>
      <c r="H236" s="19">
        <v>2000000</v>
      </c>
      <c r="I236" s="20">
        <v>2014</v>
      </c>
      <c r="J236" s="15">
        <v>3</v>
      </c>
      <c r="K236" s="18" t="s">
        <v>1715</v>
      </c>
      <c r="L236" s="18" t="s">
        <v>1716</v>
      </c>
      <c r="M236" s="21" t="s">
        <v>866</v>
      </c>
      <c r="N236" s="22">
        <v>310</v>
      </c>
      <c r="O236" s="18" t="s">
        <v>882</v>
      </c>
    </row>
    <row r="237" spans="1:15" ht="76.5" x14ac:dyDescent="0.25">
      <c r="A237" s="26" t="str">
        <f t="shared" si="3"/>
        <v>13-NJ-116</v>
      </c>
      <c r="B237" s="25" t="s">
        <v>875</v>
      </c>
      <c r="C237" s="18">
        <v>2</v>
      </c>
      <c r="D237" s="18" t="s">
        <v>1697</v>
      </c>
      <c r="E237" s="18" t="s">
        <v>1465</v>
      </c>
      <c r="F237" s="18" t="s">
        <v>1717</v>
      </c>
      <c r="G237" s="18">
        <v>10</v>
      </c>
      <c r="H237" s="19">
        <v>2000000</v>
      </c>
      <c r="I237" s="20">
        <v>2014</v>
      </c>
      <c r="J237" s="15">
        <v>2</v>
      </c>
      <c r="K237" s="18" t="s">
        <v>1718</v>
      </c>
      <c r="L237" s="18" t="s">
        <v>1719</v>
      </c>
      <c r="M237" s="21" t="s">
        <v>892</v>
      </c>
      <c r="N237" s="22">
        <v>500</v>
      </c>
      <c r="O237" s="18" t="s">
        <v>882</v>
      </c>
    </row>
    <row r="238" spans="1:15" ht="51" x14ac:dyDescent="0.25">
      <c r="A238" s="26" t="str">
        <f t="shared" si="3"/>
        <v>14-NJ-241</v>
      </c>
      <c r="B238" s="25" t="s">
        <v>875</v>
      </c>
      <c r="C238" s="18">
        <v>2</v>
      </c>
      <c r="D238" s="18" t="s">
        <v>1697</v>
      </c>
      <c r="E238" s="18" t="s">
        <v>1713</v>
      </c>
      <c r="F238" s="18" t="s">
        <v>1720</v>
      </c>
      <c r="G238" s="18">
        <v>10</v>
      </c>
      <c r="H238" s="19">
        <v>1027136</v>
      </c>
      <c r="I238" s="20">
        <v>2014</v>
      </c>
      <c r="J238" s="15">
        <v>3</v>
      </c>
      <c r="K238" s="18" t="s">
        <v>1721</v>
      </c>
      <c r="L238" s="18" t="s">
        <v>1722</v>
      </c>
      <c r="M238" s="21" t="s">
        <v>866</v>
      </c>
      <c r="N238" s="22">
        <v>150</v>
      </c>
      <c r="O238" s="18" t="s">
        <v>882</v>
      </c>
    </row>
    <row r="239" spans="1:15" ht="76.5" x14ac:dyDescent="0.25">
      <c r="A239" s="26" t="str">
        <f t="shared" si="3"/>
        <v>14-NJ-243</v>
      </c>
      <c r="B239" s="25" t="s">
        <v>875</v>
      </c>
      <c r="C239" s="18">
        <v>2</v>
      </c>
      <c r="D239" s="18" t="s">
        <v>1697</v>
      </c>
      <c r="E239" s="18" t="s">
        <v>1723</v>
      </c>
      <c r="F239" s="18" t="s">
        <v>1724</v>
      </c>
      <c r="G239" s="18">
        <v>10</v>
      </c>
      <c r="H239" s="19">
        <v>678046</v>
      </c>
      <c r="I239" s="20">
        <v>2014</v>
      </c>
      <c r="J239" s="15">
        <v>3</v>
      </c>
      <c r="K239" s="18" t="s">
        <v>1725</v>
      </c>
      <c r="L239" s="18" t="s">
        <v>1726</v>
      </c>
      <c r="M239" s="21" t="s">
        <v>866</v>
      </c>
      <c r="N239" s="22">
        <v>150</v>
      </c>
      <c r="O239" s="18" t="s">
        <v>882</v>
      </c>
    </row>
    <row r="240" spans="1:15" ht="357" x14ac:dyDescent="0.25">
      <c r="A240" s="26" t="str">
        <f t="shared" si="3"/>
        <v>12-NM-055</v>
      </c>
      <c r="B240" s="25" t="s">
        <v>906</v>
      </c>
      <c r="C240" s="18">
        <v>2</v>
      </c>
      <c r="D240" s="18" t="s">
        <v>1727</v>
      </c>
      <c r="E240" s="18" t="s">
        <v>1728</v>
      </c>
      <c r="F240" s="18" t="s">
        <v>1729</v>
      </c>
      <c r="G240" s="18">
        <v>3</v>
      </c>
      <c r="H240" s="19">
        <v>1107191</v>
      </c>
      <c r="I240" s="20">
        <v>2014</v>
      </c>
      <c r="J240" s="15">
        <v>18</v>
      </c>
      <c r="K240" s="18" t="s">
        <v>1730</v>
      </c>
      <c r="L240" s="18" t="s">
        <v>1731</v>
      </c>
      <c r="M240" s="21" t="s">
        <v>881</v>
      </c>
      <c r="N240" s="22">
        <v>420</v>
      </c>
      <c r="O240" s="18" t="s">
        <v>867</v>
      </c>
    </row>
    <row r="241" spans="1:15" ht="165.75" x14ac:dyDescent="0.25">
      <c r="A241" s="26" t="str">
        <f t="shared" si="3"/>
        <v>14-NM-246</v>
      </c>
      <c r="B241" s="25" t="s">
        <v>906</v>
      </c>
      <c r="C241" s="18">
        <v>2</v>
      </c>
      <c r="D241" s="18" t="s">
        <v>1727</v>
      </c>
      <c r="E241" s="18" t="s">
        <v>1732</v>
      </c>
      <c r="F241" s="18" t="s">
        <v>1733</v>
      </c>
      <c r="G241" s="18">
        <v>3</v>
      </c>
      <c r="H241" s="19">
        <v>794826.84</v>
      </c>
      <c r="I241" s="20">
        <v>2014</v>
      </c>
      <c r="J241" s="15">
        <v>18</v>
      </c>
      <c r="K241" s="18" t="s">
        <v>1734</v>
      </c>
      <c r="L241" s="21" t="s">
        <v>1731</v>
      </c>
      <c r="M241" s="18" t="s">
        <v>892</v>
      </c>
      <c r="N241" s="22">
        <v>237</v>
      </c>
      <c r="O241" s="18" t="s">
        <v>882</v>
      </c>
    </row>
    <row r="242" spans="1:15" ht="51" x14ac:dyDescent="0.25">
      <c r="A242" s="26" t="str">
        <f t="shared" si="3"/>
        <v>14-NM-247</v>
      </c>
      <c r="B242" s="25" t="s">
        <v>906</v>
      </c>
      <c r="C242" s="18">
        <v>2</v>
      </c>
      <c r="D242" s="18" t="s">
        <v>1727</v>
      </c>
      <c r="E242" s="18" t="s">
        <v>1735</v>
      </c>
      <c r="F242" s="18" t="s">
        <v>1736</v>
      </c>
      <c r="G242" s="18">
        <v>3</v>
      </c>
      <c r="H242" s="19">
        <v>116656</v>
      </c>
      <c r="I242" s="20">
        <v>2014</v>
      </c>
      <c r="J242" s="15">
        <v>18</v>
      </c>
      <c r="K242" s="18" t="s">
        <v>1737</v>
      </c>
      <c r="L242" s="21" t="s">
        <v>695</v>
      </c>
      <c r="M242" s="18" t="s">
        <v>892</v>
      </c>
      <c r="N242" s="22">
        <v>50</v>
      </c>
      <c r="O242" s="18" t="s">
        <v>867</v>
      </c>
    </row>
    <row r="243" spans="1:15" ht="63.75" x14ac:dyDescent="0.25">
      <c r="A243" s="26" t="str">
        <f t="shared" si="3"/>
        <v>13-NV-056</v>
      </c>
      <c r="B243" s="25" t="s">
        <v>860</v>
      </c>
      <c r="C243" s="18">
        <v>2</v>
      </c>
      <c r="D243" s="18" t="s">
        <v>1738</v>
      </c>
      <c r="E243" s="18" t="s">
        <v>1739</v>
      </c>
      <c r="F243" s="18" t="s">
        <v>1740</v>
      </c>
      <c r="G243" s="18">
        <v>1</v>
      </c>
      <c r="H243" s="19">
        <v>1231140</v>
      </c>
      <c r="I243" s="20">
        <v>2014</v>
      </c>
      <c r="J243" s="15">
        <v>22</v>
      </c>
      <c r="K243" s="18" t="s">
        <v>1741</v>
      </c>
      <c r="L243" s="18" t="s">
        <v>696</v>
      </c>
      <c r="M243" s="21" t="s">
        <v>892</v>
      </c>
      <c r="N243" s="22">
        <v>240</v>
      </c>
      <c r="O243" s="18" t="s">
        <v>867</v>
      </c>
    </row>
    <row r="244" spans="1:15" ht="76.5" x14ac:dyDescent="0.25">
      <c r="A244" s="26" t="str">
        <f t="shared" si="3"/>
        <v>13-NV-118</v>
      </c>
      <c r="B244" s="25" t="s">
        <v>860</v>
      </c>
      <c r="C244" s="18">
        <v>2</v>
      </c>
      <c r="D244" s="18" t="s">
        <v>1738</v>
      </c>
      <c r="E244" s="18" t="s">
        <v>1742</v>
      </c>
      <c r="F244" s="18" t="s">
        <v>1743</v>
      </c>
      <c r="G244" s="18">
        <v>1</v>
      </c>
      <c r="H244" s="19">
        <v>458750</v>
      </c>
      <c r="I244" s="20">
        <v>2014</v>
      </c>
      <c r="J244" s="15">
        <v>22</v>
      </c>
      <c r="K244" s="18" t="s">
        <v>1744</v>
      </c>
      <c r="L244" s="18" t="s">
        <v>696</v>
      </c>
      <c r="M244" s="21" t="s">
        <v>1745</v>
      </c>
      <c r="N244" s="22">
        <v>200</v>
      </c>
      <c r="O244" s="18" t="s">
        <v>867</v>
      </c>
    </row>
    <row r="245" spans="1:15" ht="63.75" x14ac:dyDescent="0.25">
      <c r="A245" s="26" t="str">
        <f t="shared" si="3"/>
        <v>14-NV-248</v>
      </c>
      <c r="B245" s="25" t="s">
        <v>860</v>
      </c>
      <c r="C245" s="18">
        <v>2</v>
      </c>
      <c r="D245" s="18" t="s">
        <v>1738</v>
      </c>
      <c r="E245" s="18" t="s">
        <v>1746</v>
      </c>
      <c r="F245" s="18" t="s">
        <v>1747</v>
      </c>
      <c r="G245" s="18">
        <v>1</v>
      </c>
      <c r="H245" s="19">
        <v>944773</v>
      </c>
      <c r="I245" s="20">
        <v>2014</v>
      </c>
      <c r="J245" s="15">
        <v>22</v>
      </c>
      <c r="K245" s="18" t="s">
        <v>1748</v>
      </c>
      <c r="L245" s="21" t="s">
        <v>696</v>
      </c>
      <c r="M245" s="18" t="s">
        <v>866</v>
      </c>
      <c r="N245" s="22">
        <v>200</v>
      </c>
      <c r="O245" s="18" t="s">
        <v>882</v>
      </c>
    </row>
    <row r="246" spans="1:15" ht="76.5" x14ac:dyDescent="0.25">
      <c r="A246" s="26" t="str">
        <f t="shared" si="3"/>
        <v>C15-NV-500B</v>
      </c>
      <c r="B246" s="25" t="s">
        <v>860</v>
      </c>
      <c r="C246" s="18">
        <v>1</v>
      </c>
      <c r="D246" s="18" t="s">
        <v>1738</v>
      </c>
      <c r="E246" s="18" t="s">
        <v>1749</v>
      </c>
      <c r="F246" s="18" t="s">
        <v>1750</v>
      </c>
      <c r="G246" s="18">
        <v>1</v>
      </c>
      <c r="H246" s="19">
        <v>3000000</v>
      </c>
      <c r="I246" s="20">
        <v>2015</v>
      </c>
      <c r="J246" s="15">
        <v>22</v>
      </c>
      <c r="K246" s="18" t="s">
        <v>1751</v>
      </c>
      <c r="L246" s="18" t="s">
        <v>696</v>
      </c>
      <c r="M246" s="21" t="s">
        <v>892</v>
      </c>
      <c r="N246" s="22">
        <v>480</v>
      </c>
      <c r="O246" s="18" t="s">
        <v>882</v>
      </c>
    </row>
    <row r="247" spans="1:15" ht="191.25" x14ac:dyDescent="0.25">
      <c r="A247" s="26" t="str">
        <f t="shared" si="3"/>
        <v>13-NV-117</v>
      </c>
      <c r="B247" s="25" t="s">
        <v>883</v>
      </c>
      <c r="C247" s="18">
        <v>2</v>
      </c>
      <c r="D247" s="18" t="s">
        <v>1738</v>
      </c>
      <c r="E247" s="18" t="s">
        <v>931</v>
      </c>
      <c r="F247" s="18" t="s">
        <v>1752</v>
      </c>
      <c r="G247" s="18">
        <v>2</v>
      </c>
      <c r="H247" s="19">
        <v>1970400</v>
      </c>
      <c r="I247" s="20">
        <v>2014</v>
      </c>
      <c r="J247" s="15">
        <v>21</v>
      </c>
      <c r="K247" s="18" t="s">
        <v>1753</v>
      </c>
      <c r="L247" s="18" t="s">
        <v>1754</v>
      </c>
      <c r="M247" s="21" t="s">
        <v>892</v>
      </c>
      <c r="N247" s="22">
        <v>500</v>
      </c>
      <c r="O247" s="18" t="s">
        <v>867</v>
      </c>
    </row>
    <row r="248" spans="1:15" ht="89.25" x14ac:dyDescent="0.25">
      <c r="A248" s="26" t="str">
        <f t="shared" si="3"/>
        <v>12-NY-057</v>
      </c>
      <c r="B248" s="25" t="s">
        <v>875</v>
      </c>
      <c r="C248" s="18">
        <v>2</v>
      </c>
      <c r="D248" s="18" t="s">
        <v>1755</v>
      </c>
      <c r="E248" s="18" t="s">
        <v>1756</v>
      </c>
      <c r="F248" s="18" t="s">
        <v>1757</v>
      </c>
      <c r="G248" s="18">
        <v>10</v>
      </c>
      <c r="H248" s="19">
        <v>1084159</v>
      </c>
      <c r="I248" s="20">
        <v>2014</v>
      </c>
      <c r="J248" s="15">
        <v>2</v>
      </c>
      <c r="K248" s="18" t="s">
        <v>1758</v>
      </c>
      <c r="L248" s="18" t="s">
        <v>1759</v>
      </c>
      <c r="M248" s="21" t="s">
        <v>892</v>
      </c>
      <c r="N248" s="22">
        <v>550</v>
      </c>
      <c r="O248" s="18" t="s">
        <v>882</v>
      </c>
    </row>
    <row r="249" spans="1:15" ht="255" x14ac:dyDescent="0.25">
      <c r="A249" s="26" t="str">
        <f t="shared" si="3"/>
        <v>13-NY-121</v>
      </c>
      <c r="B249" s="25" t="s">
        <v>875</v>
      </c>
      <c r="C249" s="18">
        <v>2</v>
      </c>
      <c r="D249" s="18" t="s">
        <v>1755</v>
      </c>
      <c r="E249" s="18" t="s">
        <v>1619</v>
      </c>
      <c r="F249" s="18" t="s">
        <v>1760</v>
      </c>
      <c r="G249" s="18">
        <v>10</v>
      </c>
      <c r="H249" s="19">
        <v>2000000</v>
      </c>
      <c r="I249" s="20">
        <v>2014</v>
      </c>
      <c r="J249" s="15">
        <v>3</v>
      </c>
      <c r="K249" s="18" t="s">
        <v>1761</v>
      </c>
      <c r="L249" s="18" t="s">
        <v>1762</v>
      </c>
      <c r="M249" s="21" t="s">
        <v>892</v>
      </c>
      <c r="N249" s="22">
        <v>500</v>
      </c>
      <c r="O249" s="18" t="s">
        <v>882</v>
      </c>
    </row>
    <row r="250" spans="1:15" ht="242.25" x14ac:dyDescent="0.25">
      <c r="A250" s="26" t="str">
        <f t="shared" si="3"/>
        <v>12-NY-058</v>
      </c>
      <c r="B250" s="25" t="s">
        <v>875</v>
      </c>
      <c r="C250" s="18">
        <v>2</v>
      </c>
      <c r="D250" s="18" t="s">
        <v>1755</v>
      </c>
      <c r="E250" s="18" t="s">
        <v>1465</v>
      </c>
      <c r="F250" s="18" t="s">
        <v>1763</v>
      </c>
      <c r="G250" s="18">
        <v>10</v>
      </c>
      <c r="H250" s="19">
        <v>2000000</v>
      </c>
      <c r="I250" s="20">
        <v>2014</v>
      </c>
      <c r="J250" s="15">
        <v>2</v>
      </c>
      <c r="K250" s="18" t="s">
        <v>1764</v>
      </c>
      <c r="L250" s="18" t="s">
        <v>1765</v>
      </c>
      <c r="M250" s="21" t="s">
        <v>892</v>
      </c>
      <c r="N250" s="22">
        <v>500</v>
      </c>
      <c r="O250" s="18" t="s">
        <v>882</v>
      </c>
    </row>
    <row r="251" spans="1:15" ht="89.25" x14ac:dyDescent="0.25">
      <c r="A251" s="26" t="str">
        <f t="shared" si="3"/>
        <v>13-NY-119</v>
      </c>
      <c r="B251" s="25" t="s">
        <v>875</v>
      </c>
      <c r="C251" s="18">
        <v>2</v>
      </c>
      <c r="D251" s="18" t="s">
        <v>1755</v>
      </c>
      <c r="E251" s="18" t="s">
        <v>1766</v>
      </c>
      <c r="F251" s="18" t="s">
        <v>1767</v>
      </c>
      <c r="G251" s="18">
        <v>10</v>
      </c>
      <c r="H251" s="19">
        <v>600878</v>
      </c>
      <c r="I251" s="20">
        <v>2014</v>
      </c>
      <c r="J251" s="15">
        <v>2</v>
      </c>
      <c r="K251" s="18" t="s">
        <v>1768</v>
      </c>
      <c r="L251" s="18" t="s">
        <v>704</v>
      </c>
      <c r="M251" s="21" t="s">
        <v>881</v>
      </c>
      <c r="N251" s="22">
        <v>150</v>
      </c>
      <c r="O251" s="18" t="s">
        <v>882</v>
      </c>
    </row>
    <row r="252" spans="1:15" ht="127.5" x14ac:dyDescent="0.25">
      <c r="A252" s="26" t="str">
        <f t="shared" si="3"/>
        <v>14-NY-251</v>
      </c>
      <c r="B252" s="25" t="s">
        <v>875</v>
      </c>
      <c r="C252" s="18">
        <v>2</v>
      </c>
      <c r="D252" s="18" t="s">
        <v>1755</v>
      </c>
      <c r="E252" s="18" t="s">
        <v>1769</v>
      </c>
      <c r="F252" s="18" t="s">
        <v>1770</v>
      </c>
      <c r="G252" s="18">
        <v>10</v>
      </c>
      <c r="H252" s="19">
        <v>510000</v>
      </c>
      <c r="I252" s="20">
        <v>2014</v>
      </c>
      <c r="J252" s="15">
        <v>2</v>
      </c>
      <c r="K252" s="18" t="s">
        <v>1771</v>
      </c>
      <c r="L252" s="18" t="s">
        <v>1772</v>
      </c>
      <c r="M252" s="21" t="s">
        <v>892</v>
      </c>
      <c r="N252" s="22">
        <v>100</v>
      </c>
      <c r="O252" s="18" t="s">
        <v>882</v>
      </c>
    </row>
    <row r="253" spans="1:15" ht="63.75" x14ac:dyDescent="0.25">
      <c r="A253" s="26" t="str">
        <f t="shared" si="3"/>
        <v>12-NY-062</v>
      </c>
      <c r="B253" s="25" t="s">
        <v>1773</v>
      </c>
      <c r="C253" s="18">
        <v>2</v>
      </c>
      <c r="D253" s="18" t="s">
        <v>1755</v>
      </c>
      <c r="E253" s="18" t="s">
        <v>1774</v>
      </c>
      <c r="F253" s="18" t="s">
        <v>1775</v>
      </c>
      <c r="G253" s="18">
        <v>9</v>
      </c>
      <c r="H253" s="19">
        <v>1134348</v>
      </c>
      <c r="I253" s="20">
        <v>2014</v>
      </c>
      <c r="J253" s="15">
        <v>3</v>
      </c>
      <c r="K253" s="18" t="s">
        <v>1776</v>
      </c>
      <c r="L253" s="18" t="s">
        <v>720</v>
      </c>
      <c r="M253" s="21" t="s">
        <v>866</v>
      </c>
      <c r="N253" s="22">
        <v>190</v>
      </c>
      <c r="O253" s="18" t="s">
        <v>882</v>
      </c>
    </row>
    <row r="254" spans="1:15" ht="76.5" x14ac:dyDescent="0.25">
      <c r="A254" s="26" t="str">
        <f t="shared" si="3"/>
        <v>C15-NY-603A</v>
      </c>
      <c r="B254" s="25" t="s">
        <v>1773</v>
      </c>
      <c r="C254" s="18">
        <v>1</v>
      </c>
      <c r="D254" s="18" t="s">
        <v>1755</v>
      </c>
      <c r="E254" s="18" t="s">
        <v>1777</v>
      </c>
      <c r="F254" s="18" t="s">
        <v>1778</v>
      </c>
      <c r="G254" s="18">
        <v>9</v>
      </c>
      <c r="H254" s="19">
        <v>3000000</v>
      </c>
      <c r="I254" s="20">
        <v>2015</v>
      </c>
      <c r="J254" s="15">
        <v>3</v>
      </c>
      <c r="K254" s="18" t="s">
        <v>1779</v>
      </c>
      <c r="L254" s="18" t="s">
        <v>723</v>
      </c>
      <c r="M254" s="21" t="s">
        <v>892</v>
      </c>
      <c r="N254" s="22">
        <v>750</v>
      </c>
      <c r="O254" s="18" t="s">
        <v>882</v>
      </c>
    </row>
    <row r="255" spans="1:15" ht="51" x14ac:dyDescent="0.25">
      <c r="A255" s="26" t="str">
        <f t="shared" si="3"/>
        <v>14-NY-256</v>
      </c>
      <c r="B255" s="25" t="s">
        <v>875</v>
      </c>
      <c r="C255" s="18">
        <v>2</v>
      </c>
      <c r="D255" s="18" t="s">
        <v>1755</v>
      </c>
      <c r="E255" s="18" t="s">
        <v>1780</v>
      </c>
      <c r="F255" s="18" t="s">
        <v>1781</v>
      </c>
      <c r="G255" s="18">
        <v>10</v>
      </c>
      <c r="H255" s="19">
        <v>282540</v>
      </c>
      <c r="I255" s="20">
        <v>2014</v>
      </c>
      <c r="J255" s="15">
        <v>2</v>
      </c>
      <c r="K255" s="18" t="s">
        <v>1782</v>
      </c>
      <c r="L255" s="18" t="s">
        <v>1783</v>
      </c>
      <c r="M255" s="21" t="s">
        <v>892</v>
      </c>
      <c r="N255" s="22">
        <v>90</v>
      </c>
      <c r="O255" s="18" t="s">
        <v>882</v>
      </c>
    </row>
    <row r="256" spans="1:15" ht="38.25" x14ac:dyDescent="0.25">
      <c r="A256" s="26" t="str">
        <f t="shared" si="3"/>
        <v>14-NY-253</v>
      </c>
      <c r="B256" s="25" t="s">
        <v>875</v>
      </c>
      <c r="C256" s="18">
        <v>2</v>
      </c>
      <c r="D256" s="18" t="s">
        <v>1755</v>
      </c>
      <c r="E256" s="18" t="s">
        <v>1784</v>
      </c>
      <c r="F256" s="18" t="s">
        <v>1785</v>
      </c>
      <c r="G256" s="18">
        <v>10</v>
      </c>
      <c r="H256" s="19">
        <v>177990</v>
      </c>
      <c r="I256" s="20">
        <v>2014</v>
      </c>
      <c r="J256" s="15">
        <v>2</v>
      </c>
      <c r="K256" s="18" t="s">
        <v>1786</v>
      </c>
      <c r="L256" s="18" t="s">
        <v>706</v>
      </c>
      <c r="M256" s="21" t="s">
        <v>881</v>
      </c>
      <c r="N256" s="22">
        <v>55</v>
      </c>
      <c r="O256" s="18" t="s">
        <v>882</v>
      </c>
    </row>
    <row r="257" spans="1:15" ht="76.5" x14ac:dyDescent="0.25">
      <c r="A257" s="26" t="str">
        <f t="shared" si="3"/>
        <v>14-NY-258</v>
      </c>
      <c r="B257" s="25" t="s">
        <v>875</v>
      </c>
      <c r="C257" s="18">
        <v>2</v>
      </c>
      <c r="D257" s="18" t="s">
        <v>1755</v>
      </c>
      <c r="E257" s="18" t="s">
        <v>1756</v>
      </c>
      <c r="F257" s="18" t="s">
        <v>1787</v>
      </c>
      <c r="G257" s="18">
        <v>10</v>
      </c>
      <c r="H257" s="19">
        <v>1026711</v>
      </c>
      <c r="I257" s="20">
        <v>2014</v>
      </c>
      <c r="J257" s="15">
        <v>2</v>
      </c>
      <c r="K257" s="18" t="s">
        <v>1788</v>
      </c>
      <c r="L257" s="18" t="s">
        <v>706</v>
      </c>
      <c r="M257" s="21" t="s">
        <v>892</v>
      </c>
      <c r="N257" s="22">
        <v>375</v>
      </c>
      <c r="O257" s="18" t="s">
        <v>882</v>
      </c>
    </row>
    <row r="258" spans="1:15" ht="165.75" x14ac:dyDescent="0.25">
      <c r="A258" s="26" t="str">
        <f t="shared" si="3"/>
        <v>15-ZZ-340</v>
      </c>
      <c r="B258" s="25" t="s">
        <v>875</v>
      </c>
      <c r="C258" s="18">
        <v>3</v>
      </c>
      <c r="D258" s="18" t="s">
        <v>1789</v>
      </c>
      <c r="E258" s="18" t="s">
        <v>1790</v>
      </c>
      <c r="F258" s="18" t="s">
        <v>1791</v>
      </c>
      <c r="G258" s="18">
        <v>10</v>
      </c>
      <c r="H258" s="19">
        <v>1060000</v>
      </c>
      <c r="I258" s="20" t="s">
        <v>1158</v>
      </c>
      <c r="J258" s="15" t="s">
        <v>1792</v>
      </c>
      <c r="K258" s="18" t="s">
        <v>1793</v>
      </c>
      <c r="L258" s="21" t="s">
        <v>1794</v>
      </c>
      <c r="M258" s="18" t="s">
        <v>881</v>
      </c>
      <c r="N258" s="22">
        <v>200</v>
      </c>
      <c r="O258" s="18" t="s">
        <v>882</v>
      </c>
    </row>
    <row r="259" spans="1:15" ht="89.25" x14ac:dyDescent="0.25">
      <c r="A259" s="26" t="str">
        <f t="shared" ref="A259:A322" si="4">F259</f>
        <v>14-NY-249</v>
      </c>
      <c r="B259" s="25" t="s">
        <v>875</v>
      </c>
      <c r="C259" s="18">
        <v>2</v>
      </c>
      <c r="D259" s="18" t="s">
        <v>1755</v>
      </c>
      <c r="E259" s="18" t="s">
        <v>1795</v>
      </c>
      <c r="F259" s="18" t="s">
        <v>1796</v>
      </c>
      <c r="G259" s="18">
        <v>10</v>
      </c>
      <c r="H259" s="19">
        <v>440640</v>
      </c>
      <c r="I259" s="20">
        <v>2014</v>
      </c>
      <c r="J259" s="15">
        <v>2</v>
      </c>
      <c r="K259" s="18" t="s">
        <v>1797</v>
      </c>
      <c r="L259" s="21" t="s">
        <v>1798</v>
      </c>
      <c r="M259" s="18" t="s">
        <v>892</v>
      </c>
      <c r="N259" s="22">
        <v>80</v>
      </c>
      <c r="O259" s="18" t="s">
        <v>882</v>
      </c>
    </row>
    <row r="260" spans="1:15" ht="76.5" x14ac:dyDescent="0.25">
      <c r="A260" s="26" t="str">
        <f t="shared" si="4"/>
        <v>12-NY-061</v>
      </c>
      <c r="B260" s="25" t="s">
        <v>1773</v>
      </c>
      <c r="C260" s="18">
        <v>2</v>
      </c>
      <c r="D260" s="18" t="s">
        <v>1755</v>
      </c>
      <c r="E260" s="18" t="s">
        <v>1799</v>
      </c>
      <c r="F260" s="18" t="s">
        <v>1800</v>
      </c>
      <c r="G260" s="18">
        <v>9</v>
      </c>
      <c r="H260" s="19">
        <v>1982832</v>
      </c>
      <c r="I260" s="20">
        <v>2014</v>
      </c>
      <c r="J260" s="15">
        <v>3</v>
      </c>
      <c r="K260" s="18" t="s">
        <v>1801</v>
      </c>
      <c r="L260" s="18" t="s">
        <v>720</v>
      </c>
      <c r="M260" s="21" t="s">
        <v>866</v>
      </c>
      <c r="N260" s="22">
        <v>400</v>
      </c>
      <c r="O260" s="18" t="s">
        <v>867</v>
      </c>
    </row>
    <row r="261" spans="1:15" ht="76.5" x14ac:dyDescent="0.25">
      <c r="A261" s="26" t="str">
        <f t="shared" si="4"/>
        <v>12-NY-060</v>
      </c>
      <c r="B261" s="25" t="s">
        <v>1773</v>
      </c>
      <c r="C261" s="18">
        <v>2</v>
      </c>
      <c r="D261" s="18" t="s">
        <v>1755</v>
      </c>
      <c r="E261" s="18" t="s">
        <v>1802</v>
      </c>
      <c r="F261" s="18" t="s">
        <v>1803</v>
      </c>
      <c r="G261" s="18">
        <v>9</v>
      </c>
      <c r="H261" s="19">
        <v>1547433</v>
      </c>
      <c r="I261" s="20">
        <v>2014</v>
      </c>
      <c r="J261" s="15">
        <v>3</v>
      </c>
      <c r="K261" s="18" t="s">
        <v>1804</v>
      </c>
      <c r="L261" s="18" t="s">
        <v>720</v>
      </c>
      <c r="M261" s="21" t="s">
        <v>866</v>
      </c>
      <c r="N261" s="22">
        <v>315</v>
      </c>
      <c r="O261" s="18" t="s">
        <v>882</v>
      </c>
    </row>
    <row r="262" spans="1:15" ht="76.5" x14ac:dyDescent="0.25">
      <c r="A262" s="26" t="str">
        <f t="shared" si="4"/>
        <v>13-NY-120</v>
      </c>
      <c r="B262" s="25" t="s">
        <v>1773</v>
      </c>
      <c r="C262" s="18">
        <v>2</v>
      </c>
      <c r="D262" s="18" t="s">
        <v>1755</v>
      </c>
      <c r="E262" s="18" t="s">
        <v>1805</v>
      </c>
      <c r="F262" s="18" t="s">
        <v>1806</v>
      </c>
      <c r="G262" s="18">
        <v>9</v>
      </c>
      <c r="H262" s="19">
        <v>1282140</v>
      </c>
      <c r="I262" s="20">
        <v>2014</v>
      </c>
      <c r="J262" s="15">
        <v>3</v>
      </c>
      <c r="K262" s="18" t="s">
        <v>1807</v>
      </c>
      <c r="L262" s="18" t="s">
        <v>720</v>
      </c>
      <c r="M262" s="21" t="s">
        <v>866</v>
      </c>
      <c r="N262" s="22">
        <v>300</v>
      </c>
      <c r="O262" s="18" t="s">
        <v>882</v>
      </c>
    </row>
    <row r="263" spans="1:15" ht="63.75" x14ac:dyDescent="0.25">
      <c r="A263" s="26" t="str">
        <f t="shared" si="4"/>
        <v>14-NY-250</v>
      </c>
      <c r="B263" s="25" t="s">
        <v>1773</v>
      </c>
      <c r="C263" s="18">
        <v>2</v>
      </c>
      <c r="D263" s="18" t="s">
        <v>1755</v>
      </c>
      <c r="E263" s="18" t="s">
        <v>1808</v>
      </c>
      <c r="F263" s="18" t="s">
        <v>1809</v>
      </c>
      <c r="G263" s="18">
        <v>9</v>
      </c>
      <c r="H263" s="19">
        <v>1274437</v>
      </c>
      <c r="I263" s="20">
        <v>2014</v>
      </c>
      <c r="J263" s="15">
        <v>3</v>
      </c>
      <c r="K263" s="18" t="s">
        <v>1776</v>
      </c>
      <c r="L263" s="21" t="s">
        <v>720</v>
      </c>
      <c r="M263" s="18" t="s">
        <v>866</v>
      </c>
      <c r="N263" s="22">
        <v>225</v>
      </c>
      <c r="O263" s="18" t="s">
        <v>882</v>
      </c>
    </row>
    <row r="264" spans="1:15" ht="63.75" x14ac:dyDescent="0.25">
      <c r="A264" s="26" t="str">
        <f t="shared" si="4"/>
        <v>C15-NY-600A</v>
      </c>
      <c r="B264" s="25" t="s">
        <v>1773</v>
      </c>
      <c r="C264" s="18">
        <v>1</v>
      </c>
      <c r="D264" s="18" t="s">
        <v>1755</v>
      </c>
      <c r="E264" s="18" t="s">
        <v>1774</v>
      </c>
      <c r="F264" s="18" t="s">
        <v>1810</v>
      </c>
      <c r="G264" s="18">
        <v>9</v>
      </c>
      <c r="H264" s="19">
        <v>6000000</v>
      </c>
      <c r="I264" s="20">
        <v>2015</v>
      </c>
      <c r="J264" s="15">
        <v>3</v>
      </c>
      <c r="K264" s="18" t="s">
        <v>1776</v>
      </c>
      <c r="L264" s="18" t="s">
        <v>720</v>
      </c>
      <c r="M264" s="21" t="s">
        <v>866</v>
      </c>
      <c r="N264" s="22">
        <v>990</v>
      </c>
      <c r="O264" s="18" t="s">
        <v>867</v>
      </c>
    </row>
    <row r="265" spans="1:15" ht="63.75" x14ac:dyDescent="0.25">
      <c r="A265" s="26" t="str">
        <f t="shared" si="4"/>
        <v>C15-NY-600B</v>
      </c>
      <c r="B265" s="25" t="s">
        <v>1773</v>
      </c>
      <c r="C265" s="18">
        <v>1</v>
      </c>
      <c r="D265" s="18" t="s">
        <v>1755</v>
      </c>
      <c r="E265" s="18" t="s">
        <v>1811</v>
      </c>
      <c r="F265" s="18" t="s">
        <v>1812</v>
      </c>
      <c r="G265" s="18">
        <v>9</v>
      </c>
      <c r="H265" s="19">
        <v>6000000</v>
      </c>
      <c r="I265" s="20">
        <v>2015</v>
      </c>
      <c r="J265" s="15">
        <v>3</v>
      </c>
      <c r="K265" s="18" t="s">
        <v>1813</v>
      </c>
      <c r="L265" s="18" t="s">
        <v>720</v>
      </c>
      <c r="M265" s="21" t="s">
        <v>866</v>
      </c>
      <c r="N265" s="22">
        <v>990</v>
      </c>
      <c r="O265" s="18" t="s">
        <v>867</v>
      </c>
    </row>
    <row r="266" spans="1:15" ht="76.5" x14ac:dyDescent="0.25">
      <c r="A266" s="26" t="str">
        <f t="shared" si="4"/>
        <v>14-NY-259</v>
      </c>
      <c r="B266" s="25" t="s">
        <v>1773</v>
      </c>
      <c r="C266" s="18">
        <v>2</v>
      </c>
      <c r="D266" s="18" t="s">
        <v>1755</v>
      </c>
      <c r="E266" s="18" t="s">
        <v>1814</v>
      </c>
      <c r="F266" s="18" t="s">
        <v>1815</v>
      </c>
      <c r="G266" s="18">
        <v>9</v>
      </c>
      <c r="H266" s="19">
        <v>1486140</v>
      </c>
      <c r="I266" s="20">
        <v>2014</v>
      </c>
      <c r="J266" s="15">
        <v>3</v>
      </c>
      <c r="K266" s="18" t="s">
        <v>1816</v>
      </c>
      <c r="L266" s="18" t="s">
        <v>1817</v>
      </c>
      <c r="M266" s="21" t="s">
        <v>866</v>
      </c>
      <c r="N266" s="22">
        <v>300</v>
      </c>
      <c r="O266" s="18" t="s">
        <v>882</v>
      </c>
    </row>
    <row r="267" spans="1:15" ht="191.25" x14ac:dyDescent="0.25">
      <c r="A267" s="26" t="str">
        <f t="shared" si="4"/>
        <v>15-NY-252</v>
      </c>
      <c r="B267" s="25" t="s">
        <v>1773</v>
      </c>
      <c r="C267" s="18">
        <v>2</v>
      </c>
      <c r="D267" s="18" t="s">
        <v>1755</v>
      </c>
      <c r="E267" s="18" t="s">
        <v>1818</v>
      </c>
      <c r="F267" s="18" t="s">
        <v>1819</v>
      </c>
      <c r="G267" s="18">
        <v>9</v>
      </c>
      <c r="H267" s="19">
        <v>1961231</v>
      </c>
      <c r="I267" s="20">
        <v>2014</v>
      </c>
      <c r="J267" s="15">
        <v>3</v>
      </c>
      <c r="K267" s="18" t="s">
        <v>1820</v>
      </c>
      <c r="L267" s="18" t="s">
        <v>1817</v>
      </c>
      <c r="M267" s="21" t="s">
        <v>892</v>
      </c>
      <c r="N267" s="22">
        <v>350</v>
      </c>
      <c r="O267" s="18" t="s">
        <v>882</v>
      </c>
    </row>
    <row r="268" spans="1:15" ht="51" x14ac:dyDescent="0.25">
      <c r="A268" s="26" t="str">
        <f t="shared" si="4"/>
        <v>13-NY-122</v>
      </c>
      <c r="B268" s="25" t="s">
        <v>875</v>
      </c>
      <c r="C268" s="18">
        <v>2</v>
      </c>
      <c r="D268" s="18" t="s">
        <v>1755</v>
      </c>
      <c r="E268" s="18" t="s">
        <v>1821</v>
      </c>
      <c r="F268" s="18" t="s">
        <v>1822</v>
      </c>
      <c r="G268" s="18">
        <v>10</v>
      </c>
      <c r="H268" s="19">
        <v>511035</v>
      </c>
      <c r="I268" s="20">
        <v>2014</v>
      </c>
      <c r="J268" s="15">
        <v>3</v>
      </c>
      <c r="K268" s="18" t="s">
        <v>1823</v>
      </c>
      <c r="L268" s="18" t="s">
        <v>721</v>
      </c>
      <c r="M268" s="21" t="s">
        <v>892</v>
      </c>
      <c r="N268" s="22">
        <v>125</v>
      </c>
      <c r="O268" s="18" t="s">
        <v>882</v>
      </c>
    </row>
    <row r="269" spans="1:15" ht="51" x14ac:dyDescent="0.25">
      <c r="A269" s="26" t="str">
        <f t="shared" si="4"/>
        <v>14-NY-257</v>
      </c>
      <c r="B269" s="25" t="s">
        <v>1773</v>
      </c>
      <c r="C269" s="18">
        <v>2</v>
      </c>
      <c r="D269" s="18" t="s">
        <v>1755</v>
      </c>
      <c r="E269" s="18" t="s">
        <v>1774</v>
      </c>
      <c r="F269" s="18" t="s">
        <v>1824</v>
      </c>
      <c r="G269" s="18">
        <v>9</v>
      </c>
      <c r="H269" s="19">
        <v>2000000</v>
      </c>
      <c r="I269" s="20">
        <v>2014</v>
      </c>
      <c r="J269" s="15">
        <v>3</v>
      </c>
      <c r="K269" s="18" t="s">
        <v>1825</v>
      </c>
      <c r="L269" s="18" t="s">
        <v>723</v>
      </c>
      <c r="M269" s="21" t="s">
        <v>892</v>
      </c>
      <c r="N269" s="22">
        <v>400</v>
      </c>
      <c r="O269" s="18" t="s">
        <v>882</v>
      </c>
    </row>
    <row r="270" spans="1:15" ht="63.75" x14ac:dyDescent="0.25">
      <c r="A270" s="26" t="str">
        <f t="shared" si="4"/>
        <v>14-NY-254</v>
      </c>
      <c r="B270" s="25" t="s">
        <v>1773</v>
      </c>
      <c r="C270" s="18">
        <v>2</v>
      </c>
      <c r="D270" s="18" t="s">
        <v>1755</v>
      </c>
      <c r="E270" s="18" t="s">
        <v>1826</v>
      </c>
      <c r="F270" s="18" t="s">
        <v>1827</v>
      </c>
      <c r="G270" s="18">
        <v>9</v>
      </c>
      <c r="H270" s="19">
        <v>1297719</v>
      </c>
      <c r="I270" s="20">
        <v>2014</v>
      </c>
      <c r="J270" s="15">
        <v>3</v>
      </c>
      <c r="K270" s="18" t="s">
        <v>1828</v>
      </c>
      <c r="L270" s="18" t="s">
        <v>723</v>
      </c>
      <c r="M270" s="21" t="s">
        <v>892</v>
      </c>
      <c r="N270" s="22">
        <v>225</v>
      </c>
      <c r="O270" s="18" t="s">
        <v>882</v>
      </c>
    </row>
    <row r="271" spans="1:15" ht="114.75" x14ac:dyDescent="0.25">
      <c r="A271" s="26" t="str">
        <f t="shared" si="4"/>
        <v>12-NY-063</v>
      </c>
      <c r="B271" s="25" t="s">
        <v>875</v>
      </c>
      <c r="C271" s="18">
        <v>2</v>
      </c>
      <c r="D271" s="18" t="s">
        <v>1755</v>
      </c>
      <c r="E271" s="18" t="s">
        <v>1829</v>
      </c>
      <c r="F271" s="18" t="s">
        <v>1830</v>
      </c>
      <c r="G271" s="18">
        <v>10</v>
      </c>
      <c r="H271" s="19">
        <v>1916631</v>
      </c>
      <c r="I271" s="20">
        <v>2014</v>
      </c>
      <c r="J271" s="15">
        <v>3</v>
      </c>
      <c r="K271" s="18" t="s">
        <v>1831</v>
      </c>
      <c r="L271" s="18" t="s">
        <v>1832</v>
      </c>
      <c r="M271" s="21" t="s">
        <v>892</v>
      </c>
      <c r="N271" s="22">
        <v>400</v>
      </c>
      <c r="O271" s="18" t="s">
        <v>882</v>
      </c>
    </row>
    <row r="272" spans="1:15" ht="38.25" x14ac:dyDescent="0.25">
      <c r="A272" s="26" t="str">
        <f t="shared" si="4"/>
        <v>14-OH-266</v>
      </c>
      <c r="B272" s="25" t="s">
        <v>868</v>
      </c>
      <c r="C272" s="18">
        <v>2</v>
      </c>
      <c r="D272" s="18" t="s">
        <v>1833</v>
      </c>
      <c r="E272" s="18" t="s">
        <v>1834</v>
      </c>
      <c r="F272" s="18" t="s">
        <v>1835</v>
      </c>
      <c r="G272" s="18">
        <v>5</v>
      </c>
      <c r="H272" s="19">
        <v>468248</v>
      </c>
      <c r="I272" s="20">
        <v>2014</v>
      </c>
      <c r="J272" s="15">
        <v>10</v>
      </c>
      <c r="K272" s="18" t="s">
        <v>1836</v>
      </c>
      <c r="L272" s="18" t="s">
        <v>731</v>
      </c>
      <c r="M272" s="21" t="s">
        <v>866</v>
      </c>
      <c r="N272" s="22">
        <v>110</v>
      </c>
      <c r="O272" s="18" t="s">
        <v>867</v>
      </c>
    </row>
    <row r="273" spans="1:15" ht="25.5" x14ac:dyDescent="0.25">
      <c r="A273" s="26" t="str">
        <f t="shared" si="4"/>
        <v>14-OH-263</v>
      </c>
      <c r="B273" s="25" t="s">
        <v>868</v>
      </c>
      <c r="C273" s="18">
        <v>2</v>
      </c>
      <c r="D273" s="18" t="s">
        <v>1833</v>
      </c>
      <c r="E273" s="18" t="s">
        <v>1837</v>
      </c>
      <c r="F273" s="18" t="s">
        <v>1838</v>
      </c>
      <c r="G273" s="18">
        <v>5</v>
      </c>
      <c r="H273" s="19">
        <v>565266</v>
      </c>
      <c r="I273" s="20">
        <v>2014</v>
      </c>
      <c r="J273" s="15">
        <v>10</v>
      </c>
      <c r="K273" s="18" t="s">
        <v>1839</v>
      </c>
      <c r="L273" s="18" t="s">
        <v>728</v>
      </c>
      <c r="M273" s="21" t="s">
        <v>866</v>
      </c>
      <c r="N273" s="22">
        <v>180</v>
      </c>
      <c r="O273" s="18" t="s">
        <v>882</v>
      </c>
    </row>
    <row r="274" spans="1:15" ht="102" x14ac:dyDescent="0.25">
      <c r="A274" s="26" t="str">
        <f t="shared" si="4"/>
        <v>C15-OH-500A</v>
      </c>
      <c r="B274" s="25" t="s">
        <v>868</v>
      </c>
      <c r="C274" s="18">
        <v>1</v>
      </c>
      <c r="D274" s="18" t="s">
        <v>1833</v>
      </c>
      <c r="E274" s="18" t="s">
        <v>1840</v>
      </c>
      <c r="F274" s="18" t="s">
        <v>1841</v>
      </c>
      <c r="G274" s="18">
        <v>5</v>
      </c>
      <c r="H274" s="19">
        <v>1407263</v>
      </c>
      <c r="I274" s="20">
        <v>2015</v>
      </c>
      <c r="J274" s="15">
        <v>10</v>
      </c>
      <c r="K274" s="18" t="s">
        <v>1842</v>
      </c>
      <c r="L274" s="18" t="s">
        <v>728</v>
      </c>
      <c r="M274" s="21" t="s">
        <v>866</v>
      </c>
      <c r="N274" s="22">
        <v>420</v>
      </c>
      <c r="O274" s="18" t="s">
        <v>882</v>
      </c>
    </row>
    <row r="275" spans="1:15" ht="25.5" x14ac:dyDescent="0.25">
      <c r="A275" s="26" t="str">
        <f t="shared" si="4"/>
        <v>C15-OH-500B</v>
      </c>
      <c r="B275" s="25" t="s">
        <v>868</v>
      </c>
      <c r="C275" s="18">
        <v>1</v>
      </c>
      <c r="D275" s="18" t="s">
        <v>1833</v>
      </c>
      <c r="E275" s="18" t="s">
        <v>1837</v>
      </c>
      <c r="F275" s="18" t="s">
        <v>1843</v>
      </c>
      <c r="G275" s="18">
        <v>5</v>
      </c>
      <c r="H275" s="19">
        <v>1592737</v>
      </c>
      <c r="I275" s="20">
        <v>2015</v>
      </c>
      <c r="J275" s="15">
        <v>10</v>
      </c>
      <c r="K275" s="18" t="s">
        <v>1839</v>
      </c>
      <c r="L275" s="18" t="s">
        <v>728</v>
      </c>
      <c r="M275" s="21" t="s">
        <v>866</v>
      </c>
      <c r="N275" s="22">
        <v>540</v>
      </c>
      <c r="O275" s="18" t="s">
        <v>882</v>
      </c>
    </row>
    <row r="276" spans="1:15" ht="127.5" x14ac:dyDescent="0.25">
      <c r="A276" s="26" t="str">
        <f t="shared" si="4"/>
        <v>13-OH-123</v>
      </c>
      <c r="B276" s="25" t="s">
        <v>868</v>
      </c>
      <c r="C276" s="18">
        <v>2</v>
      </c>
      <c r="D276" s="18" t="s">
        <v>1833</v>
      </c>
      <c r="E276" s="18" t="s">
        <v>1840</v>
      </c>
      <c r="F276" s="18" t="s">
        <v>1844</v>
      </c>
      <c r="G276" s="18">
        <v>5</v>
      </c>
      <c r="H276" s="19">
        <v>992947</v>
      </c>
      <c r="I276" s="20">
        <v>2014</v>
      </c>
      <c r="J276" s="15">
        <v>10</v>
      </c>
      <c r="K276" s="18" t="s">
        <v>1845</v>
      </c>
      <c r="L276" s="18" t="s">
        <v>1846</v>
      </c>
      <c r="M276" s="21" t="s">
        <v>892</v>
      </c>
      <c r="N276" s="22">
        <v>300</v>
      </c>
      <c r="O276" s="18" t="s">
        <v>882</v>
      </c>
    </row>
    <row r="277" spans="1:15" ht="89.25" x14ac:dyDescent="0.25">
      <c r="A277" s="26" t="str">
        <f t="shared" si="4"/>
        <v>12-OH-064</v>
      </c>
      <c r="B277" s="25" t="s">
        <v>868</v>
      </c>
      <c r="C277" s="18">
        <v>2</v>
      </c>
      <c r="D277" s="18" t="s">
        <v>1833</v>
      </c>
      <c r="E277" s="18" t="s">
        <v>1847</v>
      </c>
      <c r="F277" s="18" t="s">
        <v>1848</v>
      </c>
      <c r="G277" s="18">
        <v>5</v>
      </c>
      <c r="H277" s="19">
        <v>1710248</v>
      </c>
      <c r="I277" s="20">
        <v>2014</v>
      </c>
      <c r="J277" s="15">
        <v>10</v>
      </c>
      <c r="K277" s="18" t="s">
        <v>1849</v>
      </c>
      <c r="L277" s="18" t="s">
        <v>730</v>
      </c>
      <c r="M277" s="21" t="s">
        <v>866</v>
      </c>
      <c r="N277" s="22">
        <v>400</v>
      </c>
      <c r="O277" s="18" t="s">
        <v>882</v>
      </c>
    </row>
    <row r="278" spans="1:15" ht="76.5" x14ac:dyDescent="0.25">
      <c r="A278" s="26" t="str">
        <f t="shared" si="4"/>
        <v>C15-OH-502B</v>
      </c>
      <c r="B278" s="25" t="s">
        <v>868</v>
      </c>
      <c r="C278" s="18">
        <v>1</v>
      </c>
      <c r="D278" s="18" t="s">
        <v>1833</v>
      </c>
      <c r="E278" s="18" t="s">
        <v>1850</v>
      </c>
      <c r="F278" s="18" t="s">
        <v>1851</v>
      </c>
      <c r="G278" s="18">
        <v>5</v>
      </c>
      <c r="H278" s="19">
        <v>3000000</v>
      </c>
      <c r="I278" s="20">
        <v>2015</v>
      </c>
      <c r="J278" s="15">
        <v>10</v>
      </c>
      <c r="K278" s="18" t="s">
        <v>1849</v>
      </c>
      <c r="L278" s="18" t="s">
        <v>730</v>
      </c>
      <c r="M278" s="21" t="s">
        <v>866</v>
      </c>
      <c r="N278" s="22">
        <v>825</v>
      </c>
      <c r="O278" s="18" t="s">
        <v>867</v>
      </c>
    </row>
    <row r="279" spans="1:15" ht="242.25" x14ac:dyDescent="0.25">
      <c r="A279" s="26" t="str">
        <f t="shared" si="4"/>
        <v>14-OH-260</v>
      </c>
      <c r="B279" s="25" t="s">
        <v>868</v>
      </c>
      <c r="C279" s="18">
        <v>2</v>
      </c>
      <c r="D279" s="18" t="s">
        <v>1833</v>
      </c>
      <c r="E279" s="18" t="s">
        <v>1852</v>
      </c>
      <c r="F279" s="18" t="s">
        <v>1853</v>
      </c>
      <c r="G279" s="18">
        <v>5</v>
      </c>
      <c r="H279" s="19">
        <v>772140</v>
      </c>
      <c r="I279" s="20">
        <v>2014</v>
      </c>
      <c r="J279" s="15">
        <v>10</v>
      </c>
      <c r="K279" s="18" t="s">
        <v>1854</v>
      </c>
      <c r="L279" s="18" t="s">
        <v>1855</v>
      </c>
      <c r="M279" s="21" t="s">
        <v>892</v>
      </c>
      <c r="N279" s="22">
        <v>200</v>
      </c>
      <c r="O279" s="18" t="s">
        <v>882</v>
      </c>
    </row>
    <row r="280" spans="1:15" ht="63.75" x14ac:dyDescent="0.25">
      <c r="A280" s="26" t="str">
        <f t="shared" si="4"/>
        <v>14-OH-269</v>
      </c>
      <c r="B280" s="25" t="s">
        <v>868</v>
      </c>
      <c r="C280" s="18">
        <v>2</v>
      </c>
      <c r="D280" s="18" t="s">
        <v>1833</v>
      </c>
      <c r="E280" s="18" t="s">
        <v>1856</v>
      </c>
      <c r="F280" s="18" t="s">
        <v>1857</v>
      </c>
      <c r="G280" s="18">
        <v>5</v>
      </c>
      <c r="H280" s="19">
        <v>1257000</v>
      </c>
      <c r="I280" s="20">
        <v>2014</v>
      </c>
      <c r="J280" s="15">
        <v>10</v>
      </c>
      <c r="K280" s="18" t="s">
        <v>1836</v>
      </c>
      <c r="L280" s="18" t="s">
        <v>731</v>
      </c>
      <c r="M280" s="21" t="s">
        <v>866</v>
      </c>
      <c r="N280" s="22">
        <v>320</v>
      </c>
      <c r="O280" s="18" t="s">
        <v>882</v>
      </c>
    </row>
    <row r="281" spans="1:15" ht="102" x14ac:dyDescent="0.25">
      <c r="A281" s="26" t="str">
        <f t="shared" si="4"/>
        <v>14-OH-264</v>
      </c>
      <c r="B281" s="25" t="s">
        <v>868</v>
      </c>
      <c r="C281" s="18">
        <v>2</v>
      </c>
      <c r="D281" s="18" t="s">
        <v>1833</v>
      </c>
      <c r="E281" s="18" t="s">
        <v>1858</v>
      </c>
      <c r="F281" s="18" t="s">
        <v>1859</v>
      </c>
      <c r="G281" s="18">
        <v>5</v>
      </c>
      <c r="H281" s="19">
        <v>135692</v>
      </c>
      <c r="I281" s="20">
        <v>2014</v>
      </c>
      <c r="J281" s="15">
        <v>10</v>
      </c>
      <c r="K281" s="18" t="s">
        <v>1860</v>
      </c>
      <c r="L281" s="18" t="s">
        <v>1861</v>
      </c>
      <c r="M281" s="21" t="s">
        <v>892</v>
      </c>
      <c r="N281" s="22">
        <v>50</v>
      </c>
      <c r="O281" s="18" t="s">
        <v>867</v>
      </c>
    </row>
    <row r="282" spans="1:15" ht="76.5" x14ac:dyDescent="0.25">
      <c r="A282" s="26" t="str">
        <f t="shared" si="4"/>
        <v>C15-OH-505A</v>
      </c>
      <c r="B282" s="25" t="s">
        <v>868</v>
      </c>
      <c r="C282" s="18">
        <v>1</v>
      </c>
      <c r="D282" s="18" t="s">
        <v>1833</v>
      </c>
      <c r="E282" s="18" t="s">
        <v>1862</v>
      </c>
      <c r="F282" s="18" t="s">
        <v>1863</v>
      </c>
      <c r="G282" s="18">
        <v>5</v>
      </c>
      <c r="H282" s="19">
        <v>3000000</v>
      </c>
      <c r="I282" s="20">
        <v>2015</v>
      </c>
      <c r="J282" s="15">
        <v>10</v>
      </c>
      <c r="K282" s="18" t="s">
        <v>1864</v>
      </c>
      <c r="L282" s="18" t="s">
        <v>733</v>
      </c>
      <c r="M282" s="21" t="s">
        <v>866</v>
      </c>
      <c r="N282" s="22">
        <v>780</v>
      </c>
      <c r="O282" s="18" t="s">
        <v>867</v>
      </c>
    </row>
    <row r="283" spans="1:15" ht="38.25" x14ac:dyDescent="0.25">
      <c r="A283" s="26" t="str">
        <f t="shared" si="4"/>
        <v>14-OH-267</v>
      </c>
      <c r="B283" s="25" t="s">
        <v>868</v>
      </c>
      <c r="C283" s="18">
        <v>2</v>
      </c>
      <c r="D283" s="18" t="s">
        <v>1833</v>
      </c>
      <c r="E283" s="18" t="s">
        <v>1865</v>
      </c>
      <c r="F283" s="18" t="s">
        <v>1866</v>
      </c>
      <c r="G283" s="18">
        <v>5</v>
      </c>
      <c r="H283" s="19">
        <v>361278</v>
      </c>
      <c r="I283" s="20">
        <v>2014</v>
      </c>
      <c r="J283" s="15">
        <v>10</v>
      </c>
      <c r="K283" s="18" t="s">
        <v>1867</v>
      </c>
      <c r="L283" s="18" t="s">
        <v>734</v>
      </c>
      <c r="M283" s="21" t="s">
        <v>866</v>
      </c>
      <c r="N283" s="22">
        <v>80</v>
      </c>
      <c r="O283" s="18" t="s">
        <v>882</v>
      </c>
    </row>
    <row r="284" spans="1:15" ht="89.25" x14ac:dyDescent="0.25">
      <c r="A284" s="26" t="str">
        <f t="shared" si="4"/>
        <v>13-OH-124</v>
      </c>
      <c r="B284" s="25" t="s">
        <v>868</v>
      </c>
      <c r="C284" s="18">
        <v>2</v>
      </c>
      <c r="D284" s="18" t="s">
        <v>1833</v>
      </c>
      <c r="E284" s="18" t="s">
        <v>1868</v>
      </c>
      <c r="F284" s="18" t="s">
        <v>1869</v>
      </c>
      <c r="G284" s="18">
        <v>5</v>
      </c>
      <c r="H284" s="19">
        <v>260274</v>
      </c>
      <c r="I284" s="20">
        <v>2014</v>
      </c>
      <c r="J284" s="15">
        <v>11</v>
      </c>
      <c r="K284" s="18" t="s">
        <v>1870</v>
      </c>
      <c r="L284" s="18" t="s">
        <v>735</v>
      </c>
      <c r="M284" s="21" t="s">
        <v>874</v>
      </c>
      <c r="N284" s="22">
        <v>80</v>
      </c>
      <c r="O284" s="18" t="s">
        <v>867</v>
      </c>
    </row>
    <row r="285" spans="1:15" ht="63.75" x14ac:dyDescent="0.25">
      <c r="A285" s="26" t="str">
        <f t="shared" si="4"/>
        <v>14-OH-261</v>
      </c>
      <c r="B285" s="25" t="s">
        <v>868</v>
      </c>
      <c r="C285" s="18">
        <v>2</v>
      </c>
      <c r="D285" s="18" t="s">
        <v>1833</v>
      </c>
      <c r="E285" s="18" t="s">
        <v>1871</v>
      </c>
      <c r="F285" s="18" t="s">
        <v>1872</v>
      </c>
      <c r="G285" s="18">
        <v>5</v>
      </c>
      <c r="H285" s="19">
        <v>309162</v>
      </c>
      <c r="I285" s="20">
        <v>2014</v>
      </c>
      <c r="J285" s="15">
        <v>10</v>
      </c>
      <c r="K285" s="18" t="s">
        <v>1873</v>
      </c>
      <c r="L285" s="18" t="s">
        <v>735</v>
      </c>
      <c r="M285" s="21" t="s">
        <v>874</v>
      </c>
      <c r="N285" s="22">
        <v>90</v>
      </c>
      <c r="O285" s="18" t="s">
        <v>882</v>
      </c>
    </row>
    <row r="286" spans="1:15" ht="140.25" x14ac:dyDescent="0.25">
      <c r="A286" s="26" t="str">
        <f t="shared" si="4"/>
        <v>14-OH-265</v>
      </c>
      <c r="B286" s="25" t="s">
        <v>868</v>
      </c>
      <c r="C286" s="18">
        <v>2</v>
      </c>
      <c r="D286" s="18" t="s">
        <v>1833</v>
      </c>
      <c r="E286" s="18" t="s">
        <v>1874</v>
      </c>
      <c r="F286" s="18" t="s">
        <v>1875</v>
      </c>
      <c r="G286" s="18">
        <v>5</v>
      </c>
      <c r="H286" s="19">
        <v>510000</v>
      </c>
      <c r="I286" s="20">
        <v>2014</v>
      </c>
      <c r="J286" s="15">
        <v>10</v>
      </c>
      <c r="K286" s="18" t="s">
        <v>1876</v>
      </c>
      <c r="L286" s="18" t="s">
        <v>735</v>
      </c>
      <c r="M286" s="21" t="s">
        <v>874</v>
      </c>
      <c r="N286" s="22">
        <v>102</v>
      </c>
      <c r="O286" s="18" t="s">
        <v>882</v>
      </c>
    </row>
    <row r="287" spans="1:15" ht="114.75" x14ac:dyDescent="0.25">
      <c r="A287" s="26" t="str">
        <f t="shared" si="4"/>
        <v>14-OH-268</v>
      </c>
      <c r="B287" s="25" t="s">
        <v>868</v>
      </c>
      <c r="C287" s="18">
        <v>2</v>
      </c>
      <c r="D287" s="18" t="s">
        <v>1833</v>
      </c>
      <c r="E287" s="18" t="s">
        <v>1172</v>
      </c>
      <c r="F287" s="18" t="s">
        <v>1877</v>
      </c>
      <c r="G287" s="18">
        <v>5</v>
      </c>
      <c r="H287" s="19">
        <v>480000</v>
      </c>
      <c r="I287" s="20">
        <v>2014</v>
      </c>
      <c r="J287" s="15">
        <v>10</v>
      </c>
      <c r="K287" s="18" t="s">
        <v>1878</v>
      </c>
      <c r="L287" s="18" t="s">
        <v>735</v>
      </c>
      <c r="M287" s="21" t="s">
        <v>874</v>
      </c>
      <c r="N287" s="22">
        <v>100</v>
      </c>
      <c r="O287" s="18" t="s">
        <v>867</v>
      </c>
    </row>
    <row r="288" spans="1:15" ht="89.25" x14ac:dyDescent="0.25">
      <c r="A288" s="26" t="str">
        <f t="shared" si="4"/>
        <v>15-OH-333</v>
      </c>
      <c r="B288" s="25" t="s">
        <v>868</v>
      </c>
      <c r="C288" s="18">
        <v>3</v>
      </c>
      <c r="D288" s="18" t="s">
        <v>1833</v>
      </c>
      <c r="E288" s="18" t="s">
        <v>1879</v>
      </c>
      <c r="F288" s="18" t="s">
        <v>1880</v>
      </c>
      <c r="G288" s="18">
        <v>5</v>
      </c>
      <c r="H288" s="19">
        <v>459067</v>
      </c>
      <c r="I288" s="20">
        <v>2015</v>
      </c>
      <c r="J288" s="15">
        <v>10</v>
      </c>
      <c r="K288" s="18" t="s">
        <v>1881</v>
      </c>
      <c r="L288" s="18" t="s">
        <v>735</v>
      </c>
      <c r="M288" s="21" t="s">
        <v>874</v>
      </c>
      <c r="N288" s="22">
        <v>110</v>
      </c>
      <c r="O288" s="18" t="s">
        <v>867</v>
      </c>
    </row>
    <row r="289" spans="1:15" ht="178.5" x14ac:dyDescent="0.25">
      <c r="A289" s="26" t="str">
        <f t="shared" si="4"/>
        <v>14-ZZ-319</v>
      </c>
      <c r="B289" s="25" t="s">
        <v>893</v>
      </c>
      <c r="C289" s="18">
        <v>2</v>
      </c>
      <c r="D289" s="18" t="s">
        <v>1882</v>
      </c>
      <c r="E289" s="18" t="s">
        <v>1498</v>
      </c>
      <c r="F289" s="18" t="s">
        <v>1883</v>
      </c>
      <c r="G289" s="18">
        <v>6</v>
      </c>
      <c r="H289" s="19">
        <v>1014900</v>
      </c>
      <c r="I289" s="20">
        <v>2014</v>
      </c>
      <c r="J289" s="15" t="s">
        <v>1884</v>
      </c>
      <c r="K289" s="18" t="s">
        <v>1885</v>
      </c>
      <c r="L289" s="18" t="s">
        <v>1886</v>
      </c>
      <c r="M289" s="21" t="s">
        <v>892</v>
      </c>
      <c r="N289" s="22">
        <v>300</v>
      </c>
      <c r="O289" s="18" t="s">
        <v>882</v>
      </c>
    </row>
    <row r="290" spans="1:15" ht="63.75" x14ac:dyDescent="0.25">
      <c r="A290" s="26" t="str">
        <f t="shared" si="4"/>
        <v>14-OH-262</v>
      </c>
      <c r="B290" s="25" t="s">
        <v>868</v>
      </c>
      <c r="C290" s="18">
        <v>2</v>
      </c>
      <c r="D290" s="18" t="s">
        <v>1833</v>
      </c>
      <c r="E290" s="18" t="s">
        <v>1887</v>
      </c>
      <c r="F290" s="18" t="s">
        <v>1888</v>
      </c>
      <c r="G290" s="18">
        <v>5</v>
      </c>
      <c r="H290" s="19">
        <v>810524</v>
      </c>
      <c r="I290" s="20">
        <v>2014</v>
      </c>
      <c r="J290" s="15">
        <v>10</v>
      </c>
      <c r="K290" s="18" t="s">
        <v>1889</v>
      </c>
      <c r="L290" s="18" t="s">
        <v>1890</v>
      </c>
      <c r="M290" s="21" t="s">
        <v>892</v>
      </c>
      <c r="N290" s="22">
        <v>250</v>
      </c>
      <c r="O290" s="18" t="s">
        <v>882</v>
      </c>
    </row>
    <row r="291" spans="1:15" ht="255" x14ac:dyDescent="0.25">
      <c r="A291" s="26" t="str">
        <f t="shared" si="4"/>
        <v>12-OK-065</v>
      </c>
      <c r="B291" s="25" t="s">
        <v>906</v>
      </c>
      <c r="C291" s="18">
        <v>2</v>
      </c>
      <c r="D291" s="18" t="s">
        <v>1891</v>
      </c>
      <c r="E291" s="18" t="s">
        <v>1892</v>
      </c>
      <c r="F291" s="18" t="s">
        <v>1893</v>
      </c>
      <c r="G291" s="18">
        <v>3</v>
      </c>
      <c r="H291" s="19">
        <v>1675646.8</v>
      </c>
      <c r="I291" s="20">
        <v>2014</v>
      </c>
      <c r="J291" s="15">
        <v>16</v>
      </c>
      <c r="K291" s="18" t="s">
        <v>1894</v>
      </c>
      <c r="L291" s="18" t="s">
        <v>1895</v>
      </c>
      <c r="M291" s="21" t="s">
        <v>892</v>
      </c>
      <c r="N291" s="22">
        <v>400</v>
      </c>
      <c r="O291" s="18" t="s">
        <v>882</v>
      </c>
    </row>
    <row r="292" spans="1:15" ht="102" x14ac:dyDescent="0.25">
      <c r="A292" s="26" t="str">
        <f t="shared" si="4"/>
        <v>14-OK-271</v>
      </c>
      <c r="B292" s="25" t="s">
        <v>906</v>
      </c>
      <c r="C292" s="18">
        <v>2</v>
      </c>
      <c r="D292" s="18" t="s">
        <v>1891</v>
      </c>
      <c r="E292" s="18" t="s">
        <v>1896</v>
      </c>
      <c r="F292" s="18" t="s">
        <v>1897</v>
      </c>
      <c r="G292" s="18">
        <v>3</v>
      </c>
      <c r="H292" s="19">
        <v>1474535</v>
      </c>
      <c r="I292" s="20">
        <v>2014</v>
      </c>
      <c r="J292" s="15">
        <v>16</v>
      </c>
      <c r="K292" s="18" t="s">
        <v>1898</v>
      </c>
      <c r="L292" s="18" t="s">
        <v>739</v>
      </c>
      <c r="M292" s="21" t="s">
        <v>892</v>
      </c>
      <c r="N292" s="22">
        <v>500</v>
      </c>
      <c r="O292" s="18" t="s">
        <v>867</v>
      </c>
    </row>
    <row r="293" spans="1:15" ht="369.75" x14ac:dyDescent="0.25">
      <c r="A293" s="26" t="str">
        <f t="shared" si="4"/>
        <v>14-OK-270</v>
      </c>
      <c r="B293" s="25" t="s">
        <v>906</v>
      </c>
      <c r="C293" s="18">
        <v>2</v>
      </c>
      <c r="D293" s="18" t="s">
        <v>1891</v>
      </c>
      <c r="E293" s="18" t="s">
        <v>1899</v>
      </c>
      <c r="F293" s="18" t="s">
        <v>1900</v>
      </c>
      <c r="G293" s="18">
        <v>3</v>
      </c>
      <c r="H293" s="19">
        <v>1635000</v>
      </c>
      <c r="I293" s="20">
        <v>2014</v>
      </c>
      <c r="J293" s="15">
        <v>15</v>
      </c>
      <c r="K293" s="18" t="s">
        <v>1901</v>
      </c>
      <c r="L293" s="18" t="s">
        <v>1902</v>
      </c>
      <c r="M293" s="21" t="s">
        <v>881</v>
      </c>
      <c r="N293" s="22">
        <v>300</v>
      </c>
      <c r="O293" s="18" t="s">
        <v>882</v>
      </c>
    </row>
    <row r="294" spans="1:15" ht="76.5" x14ac:dyDescent="0.25">
      <c r="A294" s="26" t="str">
        <f t="shared" si="4"/>
        <v>C15-OR-500A</v>
      </c>
      <c r="B294" s="25" t="s">
        <v>883</v>
      </c>
      <c r="C294" s="18">
        <v>1</v>
      </c>
      <c r="D294" s="18" t="s">
        <v>1903</v>
      </c>
      <c r="E294" s="18" t="s">
        <v>1904</v>
      </c>
      <c r="F294" s="18" t="s">
        <v>1905</v>
      </c>
      <c r="G294" s="18">
        <v>2</v>
      </c>
      <c r="H294" s="19">
        <v>3000000</v>
      </c>
      <c r="I294" s="20">
        <v>2015</v>
      </c>
      <c r="J294" s="15">
        <v>20</v>
      </c>
      <c r="K294" s="18" t="s">
        <v>1906</v>
      </c>
      <c r="L294" s="18" t="s">
        <v>745</v>
      </c>
      <c r="M294" s="21" t="s">
        <v>892</v>
      </c>
      <c r="N294" s="22">
        <v>600</v>
      </c>
      <c r="O294" s="18" t="s">
        <v>867</v>
      </c>
    </row>
    <row r="295" spans="1:15" ht="76.5" x14ac:dyDescent="0.25">
      <c r="A295" s="26" t="str">
        <f t="shared" si="4"/>
        <v>12-OR-066</v>
      </c>
      <c r="B295" s="25" t="s">
        <v>883</v>
      </c>
      <c r="C295" s="18">
        <v>2</v>
      </c>
      <c r="D295" s="18" t="s">
        <v>1903</v>
      </c>
      <c r="E295" s="18" t="s">
        <v>1907</v>
      </c>
      <c r="F295" s="18" t="s">
        <v>1908</v>
      </c>
      <c r="G295" s="18">
        <v>2</v>
      </c>
      <c r="H295" s="19">
        <v>282000</v>
      </c>
      <c r="I295" s="20">
        <v>2014</v>
      </c>
      <c r="J295" s="15">
        <v>23</v>
      </c>
      <c r="K295" s="18" t="s">
        <v>1909</v>
      </c>
      <c r="L295" s="18" t="s">
        <v>1910</v>
      </c>
      <c r="M295" s="21" t="s">
        <v>892</v>
      </c>
      <c r="N295" s="22">
        <v>115</v>
      </c>
      <c r="O295" s="18" t="s">
        <v>882</v>
      </c>
    </row>
    <row r="296" spans="1:15" ht="25.5" x14ac:dyDescent="0.25">
      <c r="A296" s="26" t="str">
        <f t="shared" si="4"/>
        <v>C15-OR-501A</v>
      </c>
      <c r="B296" s="25" t="s">
        <v>883</v>
      </c>
      <c r="C296" s="18">
        <v>1</v>
      </c>
      <c r="D296" s="18" t="s">
        <v>1903</v>
      </c>
      <c r="E296" s="18" t="s">
        <v>1911</v>
      </c>
      <c r="F296" s="18" t="s">
        <v>1912</v>
      </c>
      <c r="G296" s="18">
        <v>2</v>
      </c>
      <c r="H296" s="19">
        <v>6000000</v>
      </c>
      <c r="I296" s="20">
        <v>2015</v>
      </c>
      <c r="J296" s="15">
        <v>20</v>
      </c>
      <c r="K296" s="18" t="s">
        <v>1913</v>
      </c>
      <c r="L296" s="18" t="s">
        <v>746</v>
      </c>
      <c r="M296" s="21" t="s">
        <v>892</v>
      </c>
      <c r="N296" s="22">
        <v>750</v>
      </c>
      <c r="O296" s="18" t="s">
        <v>882</v>
      </c>
    </row>
    <row r="297" spans="1:15" ht="76.5" x14ac:dyDescent="0.25">
      <c r="A297" s="26" t="str">
        <f t="shared" si="4"/>
        <v>15-ZZ-127</v>
      </c>
      <c r="B297" s="25" t="s">
        <v>883</v>
      </c>
      <c r="C297" s="18">
        <v>2</v>
      </c>
      <c r="D297" s="18" t="s">
        <v>1914</v>
      </c>
      <c r="E297" s="18" t="s">
        <v>1911</v>
      </c>
      <c r="F297" s="18" t="s">
        <v>1915</v>
      </c>
      <c r="G297" s="18">
        <v>2</v>
      </c>
      <c r="H297" s="19">
        <v>1384014</v>
      </c>
      <c r="I297" s="20">
        <v>2014</v>
      </c>
      <c r="J297" s="15">
        <v>20</v>
      </c>
      <c r="K297" s="18" t="s">
        <v>1916</v>
      </c>
      <c r="L297" s="21" t="s">
        <v>1917</v>
      </c>
      <c r="M297" s="18" t="s">
        <v>892</v>
      </c>
      <c r="N297" s="22">
        <v>280</v>
      </c>
      <c r="O297" s="18" t="s">
        <v>882</v>
      </c>
    </row>
    <row r="298" spans="1:15" ht="63.75" x14ac:dyDescent="0.25">
      <c r="A298" s="26" t="str">
        <f t="shared" si="4"/>
        <v>13-OR-128</v>
      </c>
      <c r="B298" s="25" t="s">
        <v>883</v>
      </c>
      <c r="C298" s="18">
        <v>2</v>
      </c>
      <c r="D298" s="18" t="s">
        <v>1903</v>
      </c>
      <c r="E298" s="18" t="s">
        <v>1918</v>
      </c>
      <c r="F298" s="18" t="s">
        <v>1919</v>
      </c>
      <c r="G298" s="18">
        <v>2</v>
      </c>
      <c r="H298" s="19">
        <v>693538</v>
      </c>
      <c r="I298" s="20">
        <v>2014</v>
      </c>
      <c r="J298" s="15">
        <v>20</v>
      </c>
      <c r="K298" s="18" t="s">
        <v>1920</v>
      </c>
      <c r="L298" s="18" t="s">
        <v>1921</v>
      </c>
      <c r="M298" s="21" t="s">
        <v>874</v>
      </c>
      <c r="N298" s="22">
        <v>185</v>
      </c>
      <c r="O298" s="18" t="s">
        <v>882</v>
      </c>
    </row>
    <row r="299" spans="1:15" ht="51" x14ac:dyDescent="0.25">
      <c r="A299" s="26" t="str">
        <f t="shared" si="4"/>
        <v>13-OR-126</v>
      </c>
      <c r="B299" s="25" t="s">
        <v>883</v>
      </c>
      <c r="C299" s="18">
        <v>2</v>
      </c>
      <c r="D299" s="18" t="s">
        <v>1903</v>
      </c>
      <c r="E299" s="18" t="s">
        <v>1922</v>
      </c>
      <c r="F299" s="18" t="s">
        <v>1923</v>
      </c>
      <c r="G299" s="18">
        <v>2</v>
      </c>
      <c r="H299" s="19">
        <v>313000</v>
      </c>
      <c r="I299" s="20">
        <v>2014</v>
      </c>
      <c r="J299" s="15">
        <v>20</v>
      </c>
      <c r="K299" s="18" t="s">
        <v>1924</v>
      </c>
      <c r="L299" s="18" t="s">
        <v>748</v>
      </c>
      <c r="M299" s="21" t="s">
        <v>892</v>
      </c>
      <c r="N299" s="22">
        <v>115</v>
      </c>
      <c r="O299" s="18" t="s">
        <v>867</v>
      </c>
    </row>
    <row r="300" spans="1:15" ht="38.25" x14ac:dyDescent="0.25">
      <c r="A300" s="26" t="str">
        <f t="shared" si="4"/>
        <v>14-OR-272</v>
      </c>
      <c r="B300" s="25" t="s">
        <v>883</v>
      </c>
      <c r="C300" s="18">
        <v>2</v>
      </c>
      <c r="D300" s="18" t="s">
        <v>1903</v>
      </c>
      <c r="E300" s="18" t="s">
        <v>1925</v>
      </c>
      <c r="F300" s="18" t="s">
        <v>1926</v>
      </c>
      <c r="G300" s="18">
        <v>2</v>
      </c>
      <c r="H300" s="19">
        <v>412000</v>
      </c>
      <c r="I300" s="20">
        <v>2014</v>
      </c>
      <c r="J300" s="15">
        <v>20</v>
      </c>
      <c r="K300" s="18" t="s">
        <v>1927</v>
      </c>
      <c r="L300" s="18" t="s">
        <v>749</v>
      </c>
      <c r="M300" s="21" t="s">
        <v>866</v>
      </c>
      <c r="N300" s="22">
        <v>75</v>
      </c>
      <c r="O300" s="18" t="s">
        <v>882</v>
      </c>
    </row>
    <row r="301" spans="1:15" ht="76.5" x14ac:dyDescent="0.25">
      <c r="A301" s="26" t="str">
        <f t="shared" si="4"/>
        <v>13-OR-125</v>
      </c>
      <c r="B301" s="25" t="s">
        <v>883</v>
      </c>
      <c r="C301" s="18">
        <v>2</v>
      </c>
      <c r="D301" s="18" t="s">
        <v>1903</v>
      </c>
      <c r="E301" s="18" t="s">
        <v>1928</v>
      </c>
      <c r="F301" s="18" t="s">
        <v>1929</v>
      </c>
      <c r="G301" s="18">
        <v>2</v>
      </c>
      <c r="H301" s="19">
        <v>723256</v>
      </c>
      <c r="I301" s="20">
        <v>2014</v>
      </c>
      <c r="J301" s="15">
        <v>20</v>
      </c>
      <c r="K301" s="18" t="s">
        <v>1930</v>
      </c>
      <c r="L301" s="18" t="s">
        <v>1931</v>
      </c>
      <c r="M301" s="21" t="s">
        <v>892</v>
      </c>
      <c r="N301" s="22">
        <v>125</v>
      </c>
      <c r="O301" s="18" t="s">
        <v>882</v>
      </c>
    </row>
    <row r="302" spans="1:15" ht="114.75" x14ac:dyDescent="0.25">
      <c r="A302" s="26" t="str">
        <f t="shared" si="4"/>
        <v>14-PA-281</v>
      </c>
      <c r="B302" s="25" t="s">
        <v>868</v>
      </c>
      <c r="C302" s="18">
        <v>2</v>
      </c>
      <c r="D302" s="18" t="s">
        <v>869</v>
      </c>
      <c r="E302" s="18" t="s">
        <v>1932</v>
      </c>
      <c r="F302" s="18" t="s">
        <v>1933</v>
      </c>
      <c r="G302" s="18">
        <v>5</v>
      </c>
      <c r="H302" s="19">
        <v>177714</v>
      </c>
      <c r="I302" s="20">
        <v>2014</v>
      </c>
      <c r="J302" s="15">
        <v>4</v>
      </c>
      <c r="K302" s="18" t="s">
        <v>1934</v>
      </c>
      <c r="L302" s="18" t="s">
        <v>1935</v>
      </c>
      <c r="M302" s="21" t="s">
        <v>892</v>
      </c>
      <c r="N302" s="22">
        <v>65</v>
      </c>
      <c r="O302" s="18" t="s">
        <v>867</v>
      </c>
    </row>
    <row r="303" spans="1:15" ht="267.75" x14ac:dyDescent="0.25">
      <c r="A303" s="26" t="str">
        <f t="shared" si="4"/>
        <v>13-PA-129</v>
      </c>
      <c r="B303" s="25" t="s">
        <v>868</v>
      </c>
      <c r="C303" s="18">
        <v>2</v>
      </c>
      <c r="D303" s="18" t="s">
        <v>869</v>
      </c>
      <c r="E303" s="18" t="s">
        <v>1936</v>
      </c>
      <c r="F303" s="18" t="s">
        <v>1937</v>
      </c>
      <c r="G303" s="18">
        <v>5</v>
      </c>
      <c r="H303" s="19">
        <v>1828812</v>
      </c>
      <c r="I303" s="20">
        <v>2014</v>
      </c>
      <c r="J303" s="15">
        <v>4</v>
      </c>
      <c r="K303" s="18" t="s">
        <v>1938</v>
      </c>
      <c r="L303" s="18" t="s">
        <v>1939</v>
      </c>
      <c r="M303" s="21" t="s">
        <v>892</v>
      </c>
      <c r="N303" s="22">
        <v>550</v>
      </c>
      <c r="O303" s="18" t="s">
        <v>882</v>
      </c>
    </row>
    <row r="304" spans="1:15" ht="25.5" x14ac:dyDescent="0.25">
      <c r="A304" s="26" t="str">
        <f t="shared" si="4"/>
        <v>12-PA-067</v>
      </c>
      <c r="B304" s="25" t="s">
        <v>1147</v>
      </c>
      <c r="C304" s="18">
        <v>2</v>
      </c>
      <c r="D304" s="18" t="s">
        <v>869</v>
      </c>
      <c r="E304" s="18" t="s">
        <v>1940</v>
      </c>
      <c r="F304" s="18" t="s">
        <v>1941</v>
      </c>
      <c r="G304" s="18">
        <v>8</v>
      </c>
      <c r="H304" s="19">
        <v>2000000</v>
      </c>
      <c r="I304" s="20">
        <v>2014</v>
      </c>
      <c r="J304" s="15">
        <v>4</v>
      </c>
      <c r="K304" s="18" t="s">
        <v>1942</v>
      </c>
      <c r="L304" s="18" t="s">
        <v>752</v>
      </c>
      <c r="M304" s="21" t="s">
        <v>866</v>
      </c>
      <c r="N304" s="22">
        <v>330</v>
      </c>
      <c r="O304" s="18" t="s">
        <v>882</v>
      </c>
    </row>
    <row r="305" spans="1:15" ht="63.75" x14ac:dyDescent="0.25">
      <c r="A305" s="26" t="str">
        <f t="shared" si="4"/>
        <v>14-PA-274</v>
      </c>
      <c r="B305" s="25" t="s">
        <v>1147</v>
      </c>
      <c r="C305" s="18">
        <v>2</v>
      </c>
      <c r="D305" s="18" t="s">
        <v>869</v>
      </c>
      <c r="E305" s="18" t="s">
        <v>1943</v>
      </c>
      <c r="F305" s="18" t="s">
        <v>1944</v>
      </c>
      <c r="G305" s="18">
        <v>8</v>
      </c>
      <c r="H305" s="19">
        <v>1000000</v>
      </c>
      <c r="I305" s="20">
        <v>2014</v>
      </c>
      <c r="J305" s="15">
        <v>4</v>
      </c>
      <c r="K305" s="18" t="s">
        <v>1942</v>
      </c>
      <c r="L305" s="18" t="s">
        <v>752</v>
      </c>
      <c r="M305" s="21" t="s">
        <v>866</v>
      </c>
      <c r="N305" s="22">
        <v>200</v>
      </c>
      <c r="O305" s="18" t="s">
        <v>882</v>
      </c>
    </row>
    <row r="306" spans="1:15" ht="51" x14ac:dyDescent="0.25">
      <c r="A306" s="26" t="str">
        <f t="shared" si="4"/>
        <v>C15-PA-500A</v>
      </c>
      <c r="B306" s="25" t="s">
        <v>1147</v>
      </c>
      <c r="C306" s="18">
        <v>1</v>
      </c>
      <c r="D306" s="18" t="s">
        <v>869</v>
      </c>
      <c r="E306" s="18" t="s">
        <v>1945</v>
      </c>
      <c r="F306" s="18" t="s">
        <v>1946</v>
      </c>
      <c r="G306" s="18">
        <v>8</v>
      </c>
      <c r="H306" s="19">
        <v>3000000</v>
      </c>
      <c r="I306" s="20">
        <v>2015</v>
      </c>
      <c r="J306" s="15">
        <v>4</v>
      </c>
      <c r="K306" s="18" t="s">
        <v>1942</v>
      </c>
      <c r="L306" s="18" t="s">
        <v>752</v>
      </c>
      <c r="M306" s="21" t="s">
        <v>866</v>
      </c>
      <c r="N306" s="22">
        <v>600</v>
      </c>
      <c r="O306" s="18" t="s">
        <v>882</v>
      </c>
    </row>
    <row r="307" spans="1:15" ht="89.25" x14ac:dyDescent="0.25">
      <c r="A307" s="26" t="str">
        <f t="shared" si="4"/>
        <v>14-PA-278</v>
      </c>
      <c r="B307" s="25" t="s">
        <v>1147</v>
      </c>
      <c r="C307" s="18">
        <v>2</v>
      </c>
      <c r="D307" s="18" t="s">
        <v>869</v>
      </c>
      <c r="E307" s="18" t="s">
        <v>870</v>
      </c>
      <c r="F307" s="18" t="s">
        <v>1947</v>
      </c>
      <c r="G307" s="18">
        <v>8</v>
      </c>
      <c r="H307" s="19">
        <v>1027140</v>
      </c>
      <c r="I307" s="20">
        <v>2014</v>
      </c>
      <c r="J307" s="15">
        <v>4</v>
      </c>
      <c r="K307" s="18" t="s">
        <v>1948</v>
      </c>
      <c r="L307" s="18" t="s">
        <v>1949</v>
      </c>
      <c r="M307" s="21" t="s">
        <v>892</v>
      </c>
      <c r="N307" s="22">
        <v>200</v>
      </c>
      <c r="O307" s="18" t="s">
        <v>882</v>
      </c>
    </row>
    <row r="308" spans="1:15" ht="114.75" x14ac:dyDescent="0.25">
      <c r="A308" s="26" t="str">
        <f t="shared" si="4"/>
        <v>14-PA-273</v>
      </c>
      <c r="B308" s="25" t="s">
        <v>868</v>
      </c>
      <c r="C308" s="18">
        <v>2</v>
      </c>
      <c r="D308" s="18" t="s">
        <v>869</v>
      </c>
      <c r="E308" s="18" t="s">
        <v>1950</v>
      </c>
      <c r="F308" s="18" t="s">
        <v>1951</v>
      </c>
      <c r="G308" s="18">
        <v>5</v>
      </c>
      <c r="H308" s="19">
        <v>211140</v>
      </c>
      <c r="I308" s="20">
        <v>2014</v>
      </c>
      <c r="J308" s="15">
        <v>4</v>
      </c>
      <c r="K308" s="18" t="s">
        <v>1952</v>
      </c>
      <c r="L308" s="18" t="s">
        <v>1953</v>
      </c>
      <c r="M308" s="21" t="s">
        <v>892</v>
      </c>
      <c r="N308" s="22">
        <v>75</v>
      </c>
      <c r="O308" s="18" t="s">
        <v>867</v>
      </c>
    </row>
    <row r="309" spans="1:15" ht="89.25" x14ac:dyDescent="0.25">
      <c r="A309" s="26" t="str">
        <f t="shared" si="4"/>
        <v>14-PA-276</v>
      </c>
      <c r="B309" s="25" t="s">
        <v>1147</v>
      </c>
      <c r="C309" s="18">
        <v>2</v>
      </c>
      <c r="D309" s="18" t="s">
        <v>869</v>
      </c>
      <c r="E309" s="18" t="s">
        <v>1954</v>
      </c>
      <c r="F309" s="18" t="s">
        <v>1955</v>
      </c>
      <c r="G309" s="18">
        <v>8</v>
      </c>
      <c r="H309" s="19">
        <v>419304</v>
      </c>
      <c r="I309" s="20">
        <v>2014</v>
      </c>
      <c r="J309" s="15">
        <v>4</v>
      </c>
      <c r="K309" s="18" t="s">
        <v>1956</v>
      </c>
      <c r="L309" s="18" t="s">
        <v>754</v>
      </c>
      <c r="M309" s="21" t="s">
        <v>866</v>
      </c>
      <c r="N309" s="22">
        <v>100</v>
      </c>
      <c r="O309" s="18" t="s">
        <v>882</v>
      </c>
    </row>
    <row r="310" spans="1:15" ht="242.25" x14ac:dyDescent="0.25">
      <c r="A310" s="26" t="str">
        <f t="shared" si="4"/>
        <v>15-PA-068</v>
      </c>
      <c r="B310" s="25" t="s">
        <v>868</v>
      </c>
      <c r="C310" s="18">
        <v>2</v>
      </c>
      <c r="D310" s="18" t="s">
        <v>869</v>
      </c>
      <c r="E310" s="18" t="s">
        <v>1957</v>
      </c>
      <c r="F310" s="18" t="s">
        <v>1958</v>
      </c>
      <c r="G310" s="18">
        <v>5</v>
      </c>
      <c r="H310" s="19">
        <v>638382</v>
      </c>
      <c r="I310" s="20">
        <v>2014</v>
      </c>
      <c r="J310" s="15">
        <v>4</v>
      </c>
      <c r="K310" s="18" t="s">
        <v>1959</v>
      </c>
      <c r="L310" s="21" t="s">
        <v>1960</v>
      </c>
      <c r="M310" s="18" t="s">
        <v>892</v>
      </c>
      <c r="N310" s="22">
        <v>190</v>
      </c>
      <c r="O310" s="18" t="s">
        <v>882</v>
      </c>
    </row>
    <row r="311" spans="1:15" ht="102" x14ac:dyDescent="0.25">
      <c r="A311" s="26" t="str">
        <f t="shared" si="4"/>
        <v>14-PA-282</v>
      </c>
      <c r="B311" s="25" t="s">
        <v>868</v>
      </c>
      <c r="C311" s="18">
        <v>2</v>
      </c>
      <c r="D311" s="18" t="s">
        <v>869</v>
      </c>
      <c r="E311" s="18" t="s">
        <v>1961</v>
      </c>
      <c r="F311" s="18" t="s">
        <v>1962</v>
      </c>
      <c r="G311" s="18">
        <v>5</v>
      </c>
      <c r="H311" s="19">
        <v>619140</v>
      </c>
      <c r="I311" s="20">
        <v>2014</v>
      </c>
      <c r="J311" s="15">
        <v>4</v>
      </c>
      <c r="K311" s="18" t="s">
        <v>1963</v>
      </c>
      <c r="L311" s="18" t="s">
        <v>1964</v>
      </c>
      <c r="M311" s="21" t="s">
        <v>892</v>
      </c>
      <c r="N311" s="22">
        <v>150</v>
      </c>
      <c r="O311" s="18" t="s">
        <v>867</v>
      </c>
    </row>
    <row r="312" spans="1:15" ht="89.25" x14ac:dyDescent="0.25">
      <c r="A312" s="26" t="str">
        <f t="shared" si="4"/>
        <v>14-PA-279</v>
      </c>
      <c r="B312" s="25" t="s">
        <v>868</v>
      </c>
      <c r="C312" s="18">
        <v>2</v>
      </c>
      <c r="D312" s="18" t="s">
        <v>869</v>
      </c>
      <c r="E312" s="18" t="s">
        <v>1713</v>
      </c>
      <c r="F312" s="18" t="s">
        <v>1965</v>
      </c>
      <c r="G312" s="18">
        <v>5</v>
      </c>
      <c r="H312" s="19">
        <v>2000000</v>
      </c>
      <c r="I312" s="20">
        <v>2014</v>
      </c>
      <c r="J312" s="15">
        <v>4</v>
      </c>
      <c r="K312" s="18" t="s">
        <v>1966</v>
      </c>
      <c r="L312" s="18" t="s">
        <v>1967</v>
      </c>
      <c r="M312" s="21" t="s">
        <v>892</v>
      </c>
      <c r="N312" s="22">
        <v>300</v>
      </c>
      <c r="O312" s="18" t="s">
        <v>882</v>
      </c>
    </row>
    <row r="313" spans="1:15" ht="89.25" x14ac:dyDescent="0.25">
      <c r="A313" s="26" t="str">
        <f t="shared" si="4"/>
        <v>13-PA-131</v>
      </c>
      <c r="B313" s="25" t="s">
        <v>868</v>
      </c>
      <c r="C313" s="18">
        <v>2</v>
      </c>
      <c r="D313" s="18" t="s">
        <v>869</v>
      </c>
      <c r="E313" s="18" t="s">
        <v>1968</v>
      </c>
      <c r="F313" s="18" t="s">
        <v>1969</v>
      </c>
      <c r="G313" s="18">
        <v>5</v>
      </c>
      <c r="H313" s="19">
        <v>236640</v>
      </c>
      <c r="I313" s="20">
        <v>2014</v>
      </c>
      <c r="J313" s="15">
        <v>4</v>
      </c>
      <c r="K313" s="18" t="s">
        <v>1970</v>
      </c>
      <c r="L313" s="18" t="s">
        <v>1971</v>
      </c>
      <c r="M313" s="21" t="s">
        <v>892</v>
      </c>
      <c r="N313" s="22">
        <v>50</v>
      </c>
      <c r="O313" s="18" t="s">
        <v>867</v>
      </c>
    </row>
    <row r="314" spans="1:15" ht="38.25" x14ac:dyDescent="0.25">
      <c r="A314" s="26" t="str">
        <f t="shared" si="4"/>
        <v>13-PA-130</v>
      </c>
      <c r="B314" s="25" t="s">
        <v>868</v>
      </c>
      <c r="C314" s="18">
        <v>2</v>
      </c>
      <c r="D314" s="18" t="s">
        <v>869</v>
      </c>
      <c r="E314" s="18" t="s">
        <v>1972</v>
      </c>
      <c r="F314" s="18" t="s">
        <v>1973</v>
      </c>
      <c r="G314" s="18">
        <v>5</v>
      </c>
      <c r="H314" s="19">
        <v>729495</v>
      </c>
      <c r="I314" s="20">
        <v>2014</v>
      </c>
      <c r="J314" s="15">
        <v>4</v>
      </c>
      <c r="K314" s="18" t="s">
        <v>1974</v>
      </c>
      <c r="L314" s="18" t="s">
        <v>1975</v>
      </c>
      <c r="M314" s="21" t="s">
        <v>892</v>
      </c>
      <c r="N314" s="22">
        <v>200</v>
      </c>
      <c r="O314" s="18" t="s">
        <v>882</v>
      </c>
    </row>
    <row r="315" spans="1:15" ht="306" x14ac:dyDescent="0.25">
      <c r="A315" s="26" t="str">
        <f t="shared" si="4"/>
        <v>14-PA-280</v>
      </c>
      <c r="B315" s="25" t="s">
        <v>868</v>
      </c>
      <c r="C315" s="18">
        <v>2</v>
      </c>
      <c r="D315" s="18" t="s">
        <v>869</v>
      </c>
      <c r="E315" s="18" t="s">
        <v>1619</v>
      </c>
      <c r="F315" s="18" t="s">
        <v>1976</v>
      </c>
      <c r="G315" s="18">
        <v>5</v>
      </c>
      <c r="H315" s="19">
        <v>2000000</v>
      </c>
      <c r="I315" s="20">
        <v>2014</v>
      </c>
      <c r="J315" s="15">
        <v>4</v>
      </c>
      <c r="K315" s="18" t="s">
        <v>1977</v>
      </c>
      <c r="L315" s="18" t="s">
        <v>1978</v>
      </c>
      <c r="M315" s="21" t="s">
        <v>892</v>
      </c>
      <c r="N315" s="22">
        <v>500</v>
      </c>
      <c r="O315" s="18" t="s">
        <v>882</v>
      </c>
    </row>
    <row r="316" spans="1:15" ht="89.25" x14ac:dyDescent="0.25">
      <c r="A316" s="26" t="str">
        <f t="shared" si="4"/>
        <v>14-PA-277</v>
      </c>
      <c r="B316" s="25" t="s">
        <v>868</v>
      </c>
      <c r="C316" s="18">
        <v>2</v>
      </c>
      <c r="D316" s="18" t="s">
        <v>869</v>
      </c>
      <c r="E316" s="18" t="s">
        <v>1979</v>
      </c>
      <c r="F316" s="18" t="s">
        <v>1980</v>
      </c>
      <c r="G316" s="18">
        <v>5</v>
      </c>
      <c r="H316" s="19">
        <v>858840</v>
      </c>
      <c r="I316" s="20">
        <v>2014</v>
      </c>
      <c r="J316" s="15">
        <v>4</v>
      </c>
      <c r="K316" s="18" t="s">
        <v>1981</v>
      </c>
      <c r="L316" s="18" t="s">
        <v>1982</v>
      </c>
      <c r="M316" s="21" t="s">
        <v>874</v>
      </c>
      <c r="N316" s="22">
        <v>165</v>
      </c>
      <c r="O316" s="18" t="s">
        <v>882</v>
      </c>
    </row>
    <row r="317" spans="1:15" ht="63.75" x14ac:dyDescent="0.25">
      <c r="A317" s="26" t="str">
        <f t="shared" si="4"/>
        <v>C15-PR-503A</v>
      </c>
      <c r="B317" s="25" t="s">
        <v>893</v>
      </c>
      <c r="C317" s="18">
        <v>1</v>
      </c>
      <c r="D317" s="18" t="s">
        <v>1983</v>
      </c>
      <c r="E317" s="18" t="s">
        <v>1984</v>
      </c>
      <c r="F317" s="18" t="s">
        <v>1985</v>
      </c>
      <c r="G317" s="18">
        <v>6</v>
      </c>
      <c r="H317" s="19">
        <v>742640</v>
      </c>
      <c r="I317" s="20">
        <v>2015</v>
      </c>
      <c r="J317" s="15">
        <v>8</v>
      </c>
      <c r="K317" s="18" t="s">
        <v>1986</v>
      </c>
      <c r="L317" s="18" t="s">
        <v>771</v>
      </c>
      <c r="M317" s="21" t="s">
        <v>892</v>
      </c>
      <c r="N317" s="22">
        <v>190</v>
      </c>
      <c r="O317" s="18" t="s">
        <v>867</v>
      </c>
    </row>
    <row r="318" spans="1:15" ht="409.5" x14ac:dyDescent="0.25">
      <c r="A318" s="26" t="str">
        <f t="shared" si="4"/>
        <v>13-PR-132</v>
      </c>
      <c r="B318" s="25" t="s">
        <v>893</v>
      </c>
      <c r="C318" s="18">
        <v>2</v>
      </c>
      <c r="D318" s="18" t="s">
        <v>1983</v>
      </c>
      <c r="E318" s="18" t="s">
        <v>1984</v>
      </c>
      <c r="F318" s="18" t="s">
        <v>1987</v>
      </c>
      <c r="G318" s="18">
        <v>6</v>
      </c>
      <c r="H318" s="19">
        <v>291180</v>
      </c>
      <c r="I318" s="20">
        <v>2014</v>
      </c>
      <c r="J318" s="15">
        <v>8</v>
      </c>
      <c r="K318" s="18" t="s">
        <v>1988</v>
      </c>
      <c r="L318" s="18" t="s">
        <v>1989</v>
      </c>
      <c r="M318" s="21" t="s">
        <v>892</v>
      </c>
      <c r="N318" s="22">
        <v>80</v>
      </c>
      <c r="O318" s="18" t="s">
        <v>867</v>
      </c>
    </row>
    <row r="319" spans="1:15" ht="191.25" x14ac:dyDescent="0.25">
      <c r="A319" s="26" t="str">
        <f t="shared" si="4"/>
        <v>13-ZZ-133</v>
      </c>
      <c r="B319" s="25" t="s">
        <v>875</v>
      </c>
      <c r="C319" s="18">
        <v>2</v>
      </c>
      <c r="D319" s="18" t="s">
        <v>1990</v>
      </c>
      <c r="E319" s="18" t="s">
        <v>1991</v>
      </c>
      <c r="F319" s="18" t="s">
        <v>1992</v>
      </c>
      <c r="G319" s="18">
        <v>10</v>
      </c>
      <c r="H319" s="19">
        <v>1027140</v>
      </c>
      <c r="I319" s="20">
        <v>2014</v>
      </c>
      <c r="J319" s="15">
        <v>1</v>
      </c>
      <c r="K319" s="18" t="s">
        <v>1993</v>
      </c>
      <c r="L319" s="18" t="s">
        <v>1994</v>
      </c>
      <c r="M319" s="21" t="s">
        <v>881</v>
      </c>
      <c r="N319" s="22">
        <v>250</v>
      </c>
      <c r="O319" s="18" t="s">
        <v>867</v>
      </c>
    </row>
    <row r="320" spans="1:15" ht="178.5" x14ac:dyDescent="0.25">
      <c r="A320" s="26" t="str">
        <f t="shared" si="4"/>
        <v>12-SC-069</v>
      </c>
      <c r="B320" s="25" t="s">
        <v>893</v>
      </c>
      <c r="C320" s="18">
        <v>2</v>
      </c>
      <c r="D320" s="18" t="s">
        <v>1995</v>
      </c>
      <c r="E320" s="18" t="s">
        <v>1996</v>
      </c>
      <c r="F320" s="18" t="s">
        <v>1997</v>
      </c>
      <c r="G320" s="18">
        <v>6</v>
      </c>
      <c r="H320" s="19">
        <v>2000000</v>
      </c>
      <c r="I320" s="20">
        <v>2014</v>
      </c>
      <c r="J320" s="15">
        <v>7</v>
      </c>
      <c r="K320" s="18" t="s">
        <v>1998</v>
      </c>
      <c r="L320" s="18" t="s">
        <v>1999</v>
      </c>
      <c r="M320" s="21" t="s">
        <v>892</v>
      </c>
      <c r="N320" s="22">
        <v>375</v>
      </c>
      <c r="O320" s="18" t="s">
        <v>882</v>
      </c>
    </row>
    <row r="321" spans="1:15" ht="409.5" x14ac:dyDescent="0.25">
      <c r="A321" s="26" t="str">
        <f t="shared" si="4"/>
        <v>13-ZZ-134</v>
      </c>
      <c r="B321" s="25" t="s">
        <v>893</v>
      </c>
      <c r="C321" s="18">
        <v>2</v>
      </c>
      <c r="D321" s="18" t="s">
        <v>2000</v>
      </c>
      <c r="E321" s="18" t="s">
        <v>2001</v>
      </c>
      <c r="F321" s="18" t="s">
        <v>2002</v>
      </c>
      <c r="G321" s="18">
        <v>6</v>
      </c>
      <c r="H321" s="19">
        <v>1480915</v>
      </c>
      <c r="I321" s="20">
        <v>2014</v>
      </c>
      <c r="J321" s="15">
        <v>7</v>
      </c>
      <c r="K321" s="18" t="s">
        <v>2003</v>
      </c>
      <c r="L321" s="18" t="s">
        <v>2004</v>
      </c>
      <c r="M321" s="21" t="s">
        <v>892</v>
      </c>
      <c r="N321" s="22">
        <v>550</v>
      </c>
      <c r="O321" s="18" t="s">
        <v>867</v>
      </c>
    </row>
    <row r="322" spans="1:15" ht="229.5" x14ac:dyDescent="0.25">
      <c r="A322" s="26" t="str">
        <f t="shared" si="4"/>
        <v>C15-SC-503A</v>
      </c>
      <c r="B322" s="25" t="s">
        <v>893</v>
      </c>
      <c r="C322" s="18">
        <v>1</v>
      </c>
      <c r="D322" s="18" t="s">
        <v>1995</v>
      </c>
      <c r="E322" s="18" t="s">
        <v>2005</v>
      </c>
      <c r="F322" s="18" t="s">
        <v>2006</v>
      </c>
      <c r="G322" s="18">
        <v>6</v>
      </c>
      <c r="H322" s="19">
        <v>3000000</v>
      </c>
      <c r="I322" s="20">
        <v>2015</v>
      </c>
      <c r="J322" s="15">
        <v>7</v>
      </c>
      <c r="K322" s="18" t="s">
        <v>2007</v>
      </c>
      <c r="L322" s="18" t="s">
        <v>776</v>
      </c>
      <c r="M322" s="21" t="s">
        <v>881</v>
      </c>
      <c r="N322" s="22">
        <v>600</v>
      </c>
      <c r="O322" s="18" t="s">
        <v>867</v>
      </c>
    </row>
    <row r="323" spans="1:15" ht="409.5" x14ac:dyDescent="0.25">
      <c r="A323" s="26" t="str">
        <f t="shared" ref="A323:A384" si="5">F323</f>
        <v>13-SD-136</v>
      </c>
      <c r="B323" s="25" t="s">
        <v>1291</v>
      </c>
      <c r="C323" s="18">
        <v>2</v>
      </c>
      <c r="D323" s="18" t="s">
        <v>2008</v>
      </c>
      <c r="E323" s="18" t="s">
        <v>2009</v>
      </c>
      <c r="F323" s="18" t="s">
        <v>2010</v>
      </c>
      <c r="G323" s="18">
        <v>4</v>
      </c>
      <c r="H323" s="19">
        <v>761436</v>
      </c>
      <c r="I323" s="20">
        <v>2014</v>
      </c>
      <c r="J323" s="15">
        <v>23</v>
      </c>
      <c r="K323" s="18" t="s">
        <v>2011</v>
      </c>
      <c r="L323" s="18" t="s">
        <v>777</v>
      </c>
      <c r="M323" s="21" t="s">
        <v>874</v>
      </c>
      <c r="N323" s="22">
        <v>200</v>
      </c>
      <c r="O323" s="18" t="s">
        <v>867</v>
      </c>
    </row>
    <row r="324" spans="1:15" ht="76.5" x14ac:dyDescent="0.25">
      <c r="A324" s="26" t="str">
        <f t="shared" si="5"/>
        <v>14-IL-195</v>
      </c>
      <c r="B324" s="25" t="s">
        <v>1291</v>
      </c>
      <c r="C324" s="18">
        <v>2</v>
      </c>
      <c r="D324" s="18" t="s">
        <v>1322</v>
      </c>
      <c r="E324" s="18" t="s">
        <v>2012</v>
      </c>
      <c r="F324" s="18" t="s">
        <v>2013</v>
      </c>
      <c r="G324" s="18">
        <v>4</v>
      </c>
      <c r="H324" s="19">
        <v>556001</v>
      </c>
      <c r="I324" s="20">
        <v>2014</v>
      </c>
      <c r="J324" s="15">
        <v>12</v>
      </c>
      <c r="K324" s="18" t="s">
        <v>2014</v>
      </c>
      <c r="L324" s="18" t="s">
        <v>2015</v>
      </c>
      <c r="M324" s="21" t="s">
        <v>866</v>
      </c>
      <c r="N324" s="22">
        <v>125</v>
      </c>
      <c r="O324" s="18" t="s">
        <v>882</v>
      </c>
    </row>
    <row r="325" spans="1:15" ht="38.25" x14ac:dyDescent="0.25">
      <c r="A325" s="26" t="str">
        <f t="shared" si="5"/>
        <v>C15-TN-504A</v>
      </c>
      <c r="B325" s="25" t="s">
        <v>1336</v>
      </c>
      <c r="C325" s="18">
        <v>1</v>
      </c>
      <c r="D325" s="18" t="s">
        <v>2016</v>
      </c>
      <c r="E325" s="18" t="s">
        <v>2017</v>
      </c>
      <c r="F325" s="18" t="s">
        <v>2018</v>
      </c>
      <c r="G325" s="18">
        <v>7</v>
      </c>
      <c r="H325" s="19">
        <v>3000000</v>
      </c>
      <c r="I325" s="20">
        <v>2015</v>
      </c>
      <c r="J325" s="15">
        <v>9</v>
      </c>
      <c r="K325" s="18" t="s">
        <v>2019</v>
      </c>
      <c r="L325" s="18" t="s">
        <v>782</v>
      </c>
      <c r="M325" s="21" t="s">
        <v>866</v>
      </c>
      <c r="N325" s="22">
        <v>675</v>
      </c>
      <c r="O325" s="18" t="s">
        <v>867</v>
      </c>
    </row>
    <row r="326" spans="1:15" ht="76.5" x14ac:dyDescent="0.25">
      <c r="A326" s="26" t="str">
        <f t="shared" si="5"/>
        <v>14-TN-283</v>
      </c>
      <c r="B326" s="25" t="s">
        <v>1336</v>
      </c>
      <c r="C326" s="18">
        <v>2</v>
      </c>
      <c r="D326" s="18" t="s">
        <v>2016</v>
      </c>
      <c r="E326" s="18" t="s">
        <v>2020</v>
      </c>
      <c r="F326" s="18" t="s">
        <v>2021</v>
      </c>
      <c r="G326" s="18">
        <v>7</v>
      </c>
      <c r="H326" s="19">
        <v>430000</v>
      </c>
      <c r="I326" s="20">
        <v>2014</v>
      </c>
      <c r="J326" s="15">
        <v>9</v>
      </c>
      <c r="K326" s="18" t="s">
        <v>2022</v>
      </c>
      <c r="L326" s="18" t="s">
        <v>779</v>
      </c>
      <c r="M326" s="21" t="s">
        <v>892</v>
      </c>
      <c r="N326" s="22">
        <v>100</v>
      </c>
      <c r="O326" s="18" t="s">
        <v>882</v>
      </c>
    </row>
    <row r="327" spans="1:15" ht="369.75" x14ac:dyDescent="0.25">
      <c r="A327" s="26" t="str">
        <f t="shared" si="5"/>
        <v>14-TN-284</v>
      </c>
      <c r="B327" s="25" t="s">
        <v>1336</v>
      </c>
      <c r="C327" s="18">
        <v>2</v>
      </c>
      <c r="D327" s="18" t="s">
        <v>2016</v>
      </c>
      <c r="E327" s="18" t="s">
        <v>2023</v>
      </c>
      <c r="F327" s="18" t="s">
        <v>2024</v>
      </c>
      <c r="G327" s="18">
        <v>7</v>
      </c>
      <c r="H327" s="19">
        <v>863421</v>
      </c>
      <c r="I327" s="20">
        <v>2014</v>
      </c>
      <c r="J327" s="15">
        <v>9</v>
      </c>
      <c r="K327" s="18" t="s">
        <v>2025</v>
      </c>
      <c r="L327" s="18" t="s">
        <v>2026</v>
      </c>
      <c r="M327" s="21" t="s">
        <v>892</v>
      </c>
      <c r="N327" s="22">
        <v>200</v>
      </c>
      <c r="O327" s="18" t="s">
        <v>867</v>
      </c>
    </row>
    <row r="328" spans="1:15" ht="51" x14ac:dyDescent="0.25">
      <c r="A328" s="26" t="str">
        <f t="shared" si="5"/>
        <v>14-TN-287</v>
      </c>
      <c r="B328" s="25" t="s">
        <v>1336</v>
      </c>
      <c r="C328" s="18">
        <v>2</v>
      </c>
      <c r="D328" s="18" t="s">
        <v>2016</v>
      </c>
      <c r="E328" s="18" t="s">
        <v>2027</v>
      </c>
      <c r="F328" s="18" t="s">
        <v>2028</v>
      </c>
      <c r="G328" s="18">
        <v>7</v>
      </c>
      <c r="H328" s="19">
        <v>925000</v>
      </c>
      <c r="I328" s="20">
        <v>2014</v>
      </c>
      <c r="J328" s="15">
        <v>7</v>
      </c>
      <c r="K328" s="18" t="s">
        <v>2029</v>
      </c>
      <c r="L328" s="21" t="s">
        <v>779</v>
      </c>
      <c r="M328" s="18" t="s">
        <v>866</v>
      </c>
      <c r="N328" s="22">
        <v>175</v>
      </c>
      <c r="O328" s="18" t="s">
        <v>867</v>
      </c>
    </row>
    <row r="329" spans="1:15" ht="216.75" x14ac:dyDescent="0.25">
      <c r="A329" s="26" t="str">
        <f t="shared" si="5"/>
        <v>14-TN-285</v>
      </c>
      <c r="B329" s="25" t="s">
        <v>1336</v>
      </c>
      <c r="C329" s="18">
        <v>2</v>
      </c>
      <c r="D329" s="18" t="s">
        <v>2016</v>
      </c>
      <c r="E329" s="18" t="s">
        <v>2030</v>
      </c>
      <c r="F329" s="18" t="s">
        <v>2031</v>
      </c>
      <c r="G329" s="18">
        <v>7</v>
      </c>
      <c r="H329" s="19">
        <v>834360</v>
      </c>
      <c r="I329" s="20">
        <v>2014</v>
      </c>
      <c r="J329" s="15">
        <v>9</v>
      </c>
      <c r="K329" s="18" t="s">
        <v>2032</v>
      </c>
      <c r="L329" s="21" t="s">
        <v>2033</v>
      </c>
      <c r="M329" s="18" t="s">
        <v>892</v>
      </c>
      <c r="N329" s="22">
        <v>165</v>
      </c>
      <c r="O329" s="18" t="s">
        <v>882</v>
      </c>
    </row>
    <row r="330" spans="1:15" ht="409.5" x14ac:dyDescent="0.25">
      <c r="A330" s="26" t="str">
        <f t="shared" si="5"/>
        <v>12-ZZ-070</v>
      </c>
      <c r="B330" s="25" t="s">
        <v>1336</v>
      </c>
      <c r="C330" s="18">
        <v>2</v>
      </c>
      <c r="D330" s="18" t="s">
        <v>1419</v>
      </c>
      <c r="E330" s="18" t="s">
        <v>2017</v>
      </c>
      <c r="F330" s="18" t="s">
        <v>2034</v>
      </c>
      <c r="G330" s="18">
        <v>7</v>
      </c>
      <c r="H330" s="19">
        <v>2000000</v>
      </c>
      <c r="I330" s="20">
        <v>2014</v>
      </c>
      <c r="J330" s="15">
        <v>9</v>
      </c>
      <c r="K330" s="18" t="s">
        <v>2035</v>
      </c>
      <c r="L330" s="18" t="s">
        <v>2036</v>
      </c>
      <c r="M330" s="21" t="s">
        <v>892</v>
      </c>
      <c r="N330" s="22">
        <v>400</v>
      </c>
      <c r="O330" s="18" t="s">
        <v>867</v>
      </c>
    </row>
    <row r="331" spans="1:15" ht="306" x14ac:dyDescent="0.25">
      <c r="A331" s="26" t="str">
        <f t="shared" si="5"/>
        <v>13-TN-139</v>
      </c>
      <c r="B331" s="25" t="s">
        <v>1336</v>
      </c>
      <c r="C331" s="18">
        <v>2</v>
      </c>
      <c r="D331" s="18" t="s">
        <v>2016</v>
      </c>
      <c r="E331" s="18" t="s">
        <v>2037</v>
      </c>
      <c r="F331" s="18" t="s">
        <v>2038</v>
      </c>
      <c r="G331" s="18">
        <v>7</v>
      </c>
      <c r="H331" s="19">
        <v>290600</v>
      </c>
      <c r="I331" s="20">
        <v>2014</v>
      </c>
      <c r="J331" s="15">
        <v>9</v>
      </c>
      <c r="K331" s="18" t="s">
        <v>2039</v>
      </c>
      <c r="L331" s="18" t="s">
        <v>784</v>
      </c>
      <c r="M331" s="21" t="s">
        <v>874</v>
      </c>
      <c r="N331" s="22">
        <v>65</v>
      </c>
      <c r="O331" s="18" t="s">
        <v>882</v>
      </c>
    </row>
    <row r="332" spans="1:15" ht="25.5" x14ac:dyDescent="0.25">
      <c r="A332" s="26" t="str">
        <f t="shared" si="5"/>
        <v>C15-TX-503A</v>
      </c>
      <c r="B332" s="25" t="s">
        <v>906</v>
      </c>
      <c r="C332" s="18">
        <v>1</v>
      </c>
      <c r="D332" s="18" t="s">
        <v>2040</v>
      </c>
      <c r="E332" s="18" t="s">
        <v>2041</v>
      </c>
      <c r="F332" s="18" t="s">
        <v>2042</v>
      </c>
      <c r="G332" s="18">
        <v>3</v>
      </c>
      <c r="H332" s="19">
        <v>3000000</v>
      </c>
      <c r="I332" s="20">
        <v>2015</v>
      </c>
      <c r="J332" s="15">
        <v>17</v>
      </c>
      <c r="K332" s="18" t="s">
        <v>2043</v>
      </c>
      <c r="L332" s="18" t="s">
        <v>789</v>
      </c>
      <c r="M332" s="21" t="s">
        <v>866</v>
      </c>
      <c r="N332" s="22" t="s">
        <v>2044</v>
      </c>
      <c r="O332" s="18" t="s">
        <v>882</v>
      </c>
    </row>
    <row r="333" spans="1:15" ht="76.5" x14ac:dyDescent="0.25">
      <c r="A333" s="26" t="str">
        <f t="shared" si="5"/>
        <v>14-TX-292</v>
      </c>
      <c r="B333" s="25" t="s">
        <v>906</v>
      </c>
      <c r="C333" s="18">
        <v>2</v>
      </c>
      <c r="D333" s="18" t="s">
        <v>2040</v>
      </c>
      <c r="E333" s="18" t="s">
        <v>2045</v>
      </c>
      <c r="F333" s="18" t="s">
        <v>2046</v>
      </c>
      <c r="G333" s="18">
        <v>3</v>
      </c>
      <c r="H333" s="19">
        <v>2000000</v>
      </c>
      <c r="I333" s="20">
        <v>2014</v>
      </c>
      <c r="J333" s="15">
        <v>17</v>
      </c>
      <c r="K333" s="18" t="s">
        <v>2047</v>
      </c>
      <c r="L333" s="21" t="s">
        <v>2048</v>
      </c>
      <c r="M333" s="18" t="s">
        <v>892</v>
      </c>
      <c r="N333" s="22">
        <v>520</v>
      </c>
      <c r="O333" s="18" t="s">
        <v>867</v>
      </c>
    </row>
    <row r="334" spans="1:15" ht="409.5" x14ac:dyDescent="0.25">
      <c r="A334" s="26" t="str">
        <f t="shared" si="5"/>
        <v>12-TX-074</v>
      </c>
      <c r="B334" s="25" t="s">
        <v>906</v>
      </c>
      <c r="C334" s="18">
        <v>2</v>
      </c>
      <c r="D334" s="18" t="s">
        <v>2040</v>
      </c>
      <c r="E334" s="18" t="s">
        <v>2049</v>
      </c>
      <c r="F334" s="18" t="s">
        <v>2050</v>
      </c>
      <c r="G334" s="18">
        <v>3</v>
      </c>
      <c r="H334" s="19">
        <v>2000000</v>
      </c>
      <c r="I334" s="20">
        <v>2014</v>
      </c>
      <c r="J334" s="15" t="s">
        <v>2051</v>
      </c>
      <c r="K334" s="18" t="s">
        <v>2052</v>
      </c>
      <c r="L334" s="18" t="s">
        <v>2053</v>
      </c>
      <c r="M334" s="21" t="s">
        <v>892</v>
      </c>
      <c r="N334" s="22">
        <v>1100</v>
      </c>
      <c r="O334" s="18" t="s">
        <v>882</v>
      </c>
    </row>
    <row r="335" spans="1:15" ht="51" x14ac:dyDescent="0.25">
      <c r="A335" s="26" t="str">
        <f t="shared" si="5"/>
        <v>12-TX-072</v>
      </c>
      <c r="B335" s="25" t="s">
        <v>906</v>
      </c>
      <c r="C335" s="18">
        <v>2</v>
      </c>
      <c r="D335" s="18" t="s">
        <v>2040</v>
      </c>
      <c r="E335" s="18" t="s">
        <v>2054</v>
      </c>
      <c r="F335" s="18" t="s">
        <v>2055</v>
      </c>
      <c r="G335" s="18">
        <v>3</v>
      </c>
      <c r="H335" s="19">
        <v>546844</v>
      </c>
      <c r="I335" s="20">
        <v>2014</v>
      </c>
      <c r="J335" s="15">
        <v>17</v>
      </c>
      <c r="K335" s="18" t="s">
        <v>2056</v>
      </c>
      <c r="L335" s="18" t="s">
        <v>2057</v>
      </c>
      <c r="M335" s="21" t="s">
        <v>892</v>
      </c>
      <c r="N335" s="22">
        <v>110</v>
      </c>
      <c r="O335" s="18" t="s">
        <v>867</v>
      </c>
    </row>
    <row r="336" spans="1:15" ht="89.25" x14ac:dyDescent="0.25">
      <c r="A336" s="26" t="str">
        <f t="shared" si="5"/>
        <v>14-TX-291</v>
      </c>
      <c r="B336" s="25" t="s">
        <v>906</v>
      </c>
      <c r="C336" s="18">
        <v>2</v>
      </c>
      <c r="D336" s="18" t="s">
        <v>2040</v>
      </c>
      <c r="E336" s="18" t="s">
        <v>2058</v>
      </c>
      <c r="F336" s="18" t="s">
        <v>2059</v>
      </c>
      <c r="G336" s="18">
        <v>3</v>
      </c>
      <c r="H336" s="19">
        <v>1114511</v>
      </c>
      <c r="I336" s="20">
        <v>2014</v>
      </c>
      <c r="J336" s="15">
        <v>17</v>
      </c>
      <c r="K336" s="18" t="s">
        <v>2060</v>
      </c>
      <c r="L336" s="21" t="s">
        <v>790</v>
      </c>
      <c r="M336" s="18" t="s">
        <v>866</v>
      </c>
      <c r="N336" s="22">
        <v>325</v>
      </c>
      <c r="O336" s="18" t="s">
        <v>867</v>
      </c>
    </row>
    <row r="337" spans="1:15" ht="63.75" x14ac:dyDescent="0.25">
      <c r="A337" s="26" t="str">
        <f t="shared" si="5"/>
        <v>12-TX-075</v>
      </c>
      <c r="B337" s="25" t="s">
        <v>906</v>
      </c>
      <c r="C337" s="18">
        <v>2</v>
      </c>
      <c r="D337" s="18" t="s">
        <v>2040</v>
      </c>
      <c r="E337" s="18" t="s">
        <v>2061</v>
      </c>
      <c r="F337" s="18" t="s">
        <v>2062</v>
      </c>
      <c r="G337" s="18">
        <v>3</v>
      </c>
      <c r="H337" s="19">
        <v>1136509</v>
      </c>
      <c r="I337" s="20">
        <v>2014</v>
      </c>
      <c r="J337" s="15">
        <v>17</v>
      </c>
      <c r="K337" s="18" t="s">
        <v>2063</v>
      </c>
      <c r="L337" s="18" t="s">
        <v>791</v>
      </c>
      <c r="M337" s="21" t="s">
        <v>892</v>
      </c>
      <c r="N337" s="22">
        <v>250</v>
      </c>
      <c r="O337" s="18" t="s">
        <v>867</v>
      </c>
    </row>
    <row r="338" spans="1:15" ht="38.25" x14ac:dyDescent="0.25">
      <c r="A338" s="26" t="str">
        <f t="shared" si="5"/>
        <v>C15-TX-601A</v>
      </c>
      <c r="B338" s="25" t="s">
        <v>906</v>
      </c>
      <c r="C338" s="18">
        <v>1</v>
      </c>
      <c r="D338" s="18" t="s">
        <v>2040</v>
      </c>
      <c r="E338" s="18" t="s">
        <v>2064</v>
      </c>
      <c r="F338" s="18" t="s">
        <v>2065</v>
      </c>
      <c r="G338" s="18">
        <v>3</v>
      </c>
      <c r="H338" s="19">
        <v>3000000</v>
      </c>
      <c r="I338" s="20">
        <v>2015</v>
      </c>
      <c r="J338" s="15">
        <v>17</v>
      </c>
      <c r="K338" s="18" t="s">
        <v>2066</v>
      </c>
      <c r="L338" s="18" t="s">
        <v>791</v>
      </c>
      <c r="M338" s="21" t="s">
        <v>892</v>
      </c>
      <c r="N338" s="22">
        <v>1500</v>
      </c>
      <c r="O338" s="18" t="s">
        <v>882</v>
      </c>
    </row>
    <row r="339" spans="1:15" ht="51" x14ac:dyDescent="0.25">
      <c r="A339" s="26" t="str">
        <f t="shared" si="5"/>
        <v>12-TX-073</v>
      </c>
      <c r="B339" s="25" t="s">
        <v>906</v>
      </c>
      <c r="C339" s="18">
        <v>2</v>
      </c>
      <c r="D339" s="18" t="s">
        <v>2040</v>
      </c>
      <c r="E339" s="18" t="s">
        <v>2067</v>
      </c>
      <c r="F339" s="18" t="s">
        <v>2068</v>
      </c>
      <c r="G339" s="18">
        <v>3</v>
      </c>
      <c r="H339" s="19">
        <v>791695</v>
      </c>
      <c r="I339" s="20">
        <v>2014</v>
      </c>
      <c r="J339" s="15">
        <v>18</v>
      </c>
      <c r="K339" s="18" t="s">
        <v>2069</v>
      </c>
      <c r="L339" s="18" t="s">
        <v>792</v>
      </c>
      <c r="M339" s="21" t="s">
        <v>866</v>
      </c>
      <c r="N339" s="22">
        <v>150</v>
      </c>
      <c r="O339" s="18" t="s">
        <v>867</v>
      </c>
    </row>
    <row r="340" spans="1:15" ht="89.25" x14ac:dyDescent="0.25">
      <c r="A340" s="26" t="str">
        <f t="shared" si="5"/>
        <v>C15-TX-603A</v>
      </c>
      <c r="B340" s="25" t="s">
        <v>906</v>
      </c>
      <c r="C340" s="18">
        <v>1</v>
      </c>
      <c r="D340" s="18" t="s">
        <v>2040</v>
      </c>
      <c r="E340" s="18" t="s">
        <v>2070</v>
      </c>
      <c r="F340" s="18" t="s">
        <v>2071</v>
      </c>
      <c r="G340" s="18">
        <v>3</v>
      </c>
      <c r="H340" s="19">
        <v>3000000</v>
      </c>
      <c r="I340" s="20">
        <v>2015</v>
      </c>
      <c r="J340" s="15">
        <v>18</v>
      </c>
      <c r="K340" s="18" t="s">
        <v>2072</v>
      </c>
      <c r="L340" s="18" t="s">
        <v>792</v>
      </c>
      <c r="M340" s="21" t="s">
        <v>866</v>
      </c>
      <c r="N340" s="22" t="s">
        <v>2073</v>
      </c>
      <c r="O340" s="18" t="s">
        <v>867</v>
      </c>
    </row>
    <row r="341" spans="1:15" ht="38.25" x14ac:dyDescent="0.25">
      <c r="A341" s="26" t="str">
        <f t="shared" si="5"/>
        <v>12-TX-071</v>
      </c>
      <c r="B341" s="25" t="s">
        <v>906</v>
      </c>
      <c r="C341" s="18">
        <v>2</v>
      </c>
      <c r="D341" s="18" t="s">
        <v>2040</v>
      </c>
      <c r="E341" s="18" t="s">
        <v>2074</v>
      </c>
      <c r="F341" s="18" t="s">
        <v>2075</v>
      </c>
      <c r="G341" s="18">
        <v>3</v>
      </c>
      <c r="H341" s="19">
        <v>660433</v>
      </c>
      <c r="I341" s="20">
        <v>2014</v>
      </c>
      <c r="J341" s="15">
        <v>17</v>
      </c>
      <c r="K341" s="18" t="s">
        <v>2076</v>
      </c>
      <c r="L341" s="18" t="s">
        <v>794</v>
      </c>
      <c r="M341" s="21" t="s">
        <v>892</v>
      </c>
      <c r="N341" s="22">
        <v>210</v>
      </c>
      <c r="O341" s="18" t="s">
        <v>867</v>
      </c>
    </row>
    <row r="342" spans="1:15" ht="153" x14ac:dyDescent="0.25">
      <c r="A342" s="26" t="str">
        <f t="shared" si="5"/>
        <v>14-TX-293</v>
      </c>
      <c r="B342" s="25" t="s">
        <v>906</v>
      </c>
      <c r="C342" s="18">
        <v>2</v>
      </c>
      <c r="D342" s="18" t="s">
        <v>2040</v>
      </c>
      <c r="E342" s="18" t="s">
        <v>2077</v>
      </c>
      <c r="F342" s="18" t="s">
        <v>2078</v>
      </c>
      <c r="G342" s="18">
        <v>3</v>
      </c>
      <c r="H342" s="19">
        <v>296200</v>
      </c>
      <c r="I342" s="20">
        <v>2014</v>
      </c>
      <c r="J342" s="15">
        <v>16</v>
      </c>
      <c r="K342" s="18" t="s">
        <v>2079</v>
      </c>
      <c r="L342" s="21" t="s">
        <v>794</v>
      </c>
      <c r="M342" s="18" t="s">
        <v>874</v>
      </c>
      <c r="N342" s="22">
        <v>125</v>
      </c>
      <c r="O342" s="18" t="s">
        <v>867</v>
      </c>
    </row>
    <row r="343" spans="1:15" ht="331.5" x14ac:dyDescent="0.25">
      <c r="A343" s="26" t="str">
        <f t="shared" si="5"/>
        <v>15-TX-141</v>
      </c>
      <c r="B343" s="25" t="s">
        <v>906</v>
      </c>
      <c r="C343" s="18">
        <v>2</v>
      </c>
      <c r="D343" s="18" t="s">
        <v>2040</v>
      </c>
      <c r="E343" s="18" t="s">
        <v>2080</v>
      </c>
      <c r="F343" s="18" t="s">
        <v>2081</v>
      </c>
      <c r="G343" s="18">
        <v>3</v>
      </c>
      <c r="H343" s="19">
        <v>949713</v>
      </c>
      <c r="I343" s="20">
        <v>2014</v>
      </c>
      <c r="J343" s="15">
        <v>17</v>
      </c>
      <c r="K343" s="18" t="s">
        <v>2082</v>
      </c>
      <c r="L343" s="21" t="s">
        <v>794</v>
      </c>
      <c r="M343" s="18" t="s">
        <v>874</v>
      </c>
      <c r="N343" s="22">
        <v>265</v>
      </c>
      <c r="O343" s="18" t="s">
        <v>882</v>
      </c>
    </row>
    <row r="344" spans="1:15" ht="140.25" x14ac:dyDescent="0.25">
      <c r="A344" s="26" t="str">
        <f t="shared" si="5"/>
        <v>12-TX-076</v>
      </c>
      <c r="B344" s="25" t="s">
        <v>906</v>
      </c>
      <c r="C344" s="18">
        <v>2</v>
      </c>
      <c r="D344" s="18" t="s">
        <v>2040</v>
      </c>
      <c r="E344" s="18" t="s">
        <v>2083</v>
      </c>
      <c r="F344" s="18" t="s">
        <v>2084</v>
      </c>
      <c r="G344" s="18">
        <v>3</v>
      </c>
      <c r="H344" s="19">
        <v>896578</v>
      </c>
      <c r="I344" s="20">
        <v>2014</v>
      </c>
      <c r="J344" s="15" t="s">
        <v>2051</v>
      </c>
      <c r="K344" s="18" t="s">
        <v>2085</v>
      </c>
      <c r="L344" s="18" t="s">
        <v>2086</v>
      </c>
      <c r="M344" s="21" t="s">
        <v>892</v>
      </c>
      <c r="N344" s="22">
        <v>170</v>
      </c>
      <c r="O344" s="18" t="s">
        <v>867</v>
      </c>
    </row>
    <row r="345" spans="1:15" ht="216.75" x14ac:dyDescent="0.25">
      <c r="A345" s="26" t="str">
        <f t="shared" si="5"/>
        <v>15-TX-335</v>
      </c>
      <c r="B345" s="25" t="s">
        <v>906</v>
      </c>
      <c r="C345" s="18">
        <v>3</v>
      </c>
      <c r="D345" s="18" t="s">
        <v>2040</v>
      </c>
      <c r="E345" s="18" t="s">
        <v>2064</v>
      </c>
      <c r="F345" s="18" t="s">
        <v>2087</v>
      </c>
      <c r="G345" s="18">
        <v>3</v>
      </c>
      <c r="H345" s="19">
        <v>2000000</v>
      </c>
      <c r="I345" s="20">
        <v>2015</v>
      </c>
      <c r="J345" s="15">
        <v>17</v>
      </c>
      <c r="K345" s="18" t="s">
        <v>2088</v>
      </c>
      <c r="L345" s="21" t="s">
        <v>2089</v>
      </c>
      <c r="M345" s="18" t="s">
        <v>892</v>
      </c>
      <c r="N345" s="22">
        <v>900</v>
      </c>
      <c r="O345" s="18" t="s">
        <v>882</v>
      </c>
    </row>
    <row r="346" spans="1:15" ht="102" x14ac:dyDescent="0.25">
      <c r="A346" s="26" t="str">
        <f t="shared" si="5"/>
        <v>14-TX-288</v>
      </c>
      <c r="B346" s="25" t="s">
        <v>906</v>
      </c>
      <c r="C346" s="18">
        <v>2</v>
      </c>
      <c r="D346" s="18" t="s">
        <v>2040</v>
      </c>
      <c r="E346" s="18" t="s">
        <v>1080</v>
      </c>
      <c r="F346" s="18" t="s">
        <v>2090</v>
      </c>
      <c r="G346" s="18">
        <v>3</v>
      </c>
      <c r="H346" s="19">
        <v>568762</v>
      </c>
      <c r="I346" s="20">
        <v>2014</v>
      </c>
      <c r="J346" s="15">
        <v>16</v>
      </c>
      <c r="K346" s="18" t="s">
        <v>2091</v>
      </c>
      <c r="L346" s="21" t="s">
        <v>797</v>
      </c>
      <c r="M346" s="18" t="s">
        <v>866</v>
      </c>
      <c r="N346" s="22">
        <v>156</v>
      </c>
      <c r="O346" s="18" t="s">
        <v>867</v>
      </c>
    </row>
    <row r="347" spans="1:15" ht="51" x14ac:dyDescent="0.25">
      <c r="A347" s="26" t="str">
        <f t="shared" si="5"/>
        <v>14-TX-290</v>
      </c>
      <c r="B347" s="25" t="s">
        <v>906</v>
      </c>
      <c r="C347" s="18">
        <v>2</v>
      </c>
      <c r="D347" s="18" t="s">
        <v>2040</v>
      </c>
      <c r="E347" s="18" t="s">
        <v>2092</v>
      </c>
      <c r="F347" s="18" t="s">
        <v>2093</v>
      </c>
      <c r="G347" s="18">
        <v>3</v>
      </c>
      <c r="H347" s="19">
        <v>1599136</v>
      </c>
      <c r="I347" s="20">
        <v>2014</v>
      </c>
      <c r="J347" s="15">
        <v>16</v>
      </c>
      <c r="K347" s="18" t="s">
        <v>2094</v>
      </c>
      <c r="L347" s="21" t="s">
        <v>797</v>
      </c>
      <c r="M347" s="18" t="s">
        <v>866</v>
      </c>
      <c r="N347" s="22">
        <v>325</v>
      </c>
      <c r="O347" s="18" t="s">
        <v>867</v>
      </c>
    </row>
    <row r="348" spans="1:15" ht="63.75" x14ac:dyDescent="0.25">
      <c r="A348" s="26" t="str">
        <f t="shared" si="5"/>
        <v>13-TX-142</v>
      </c>
      <c r="B348" s="25" t="s">
        <v>906</v>
      </c>
      <c r="C348" s="18">
        <v>2</v>
      </c>
      <c r="D348" s="18" t="s">
        <v>2040</v>
      </c>
      <c r="E348" s="18" t="s">
        <v>2095</v>
      </c>
      <c r="F348" s="18" t="s">
        <v>2096</v>
      </c>
      <c r="G348" s="18">
        <v>3</v>
      </c>
      <c r="H348" s="19">
        <v>2000000</v>
      </c>
      <c r="I348" s="20">
        <v>2014</v>
      </c>
      <c r="J348" s="15">
        <v>16</v>
      </c>
      <c r="K348" s="18" t="s">
        <v>2097</v>
      </c>
      <c r="L348" s="18" t="s">
        <v>2098</v>
      </c>
      <c r="M348" s="21" t="s">
        <v>892</v>
      </c>
      <c r="N348" s="22">
        <v>400</v>
      </c>
      <c r="O348" s="18" t="s">
        <v>867</v>
      </c>
    </row>
    <row r="349" spans="1:15" ht="76.5" x14ac:dyDescent="0.25">
      <c r="A349" s="26" t="str">
        <f t="shared" si="5"/>
        <v>13-TX-140</v>
      </c>
      <c r="B349" s="25" t="s">
        <v>906</v>
      </c>
      <c r="C349" s="18">
        <v>2</v>
      </c>
      <c r="D349" s="18" t="s">
        <v>2040</v>
      </c>
      <c r="E349" s="18" t="s">
        <v>2099</v>
      </c>
      <c r="F349" s="18" t="s">
        <v>2100</v>
      </c>
      <c r="G349" s="18">
        <v>3</v>
      </c>
      <c r="H349" s="19">
        <v>1065472</v>
      </c>
      <c r="I349" s="20">
        <v>2014</v>
      </c>
      <c r="J349" s="15">
        <v>16</v>
      </c>
      <c r="K349" s="18" t="s">
        <v>2101</v>
      </c>
      <c r="L349" s="18" t="s">
        <v>2098</v>
      </c>
      <c r="M349" s="21" t="s">
        <v>892</v>
      </c>
      <c r="N349" s="22">
        <v>220</v>
      </c>
      <c r="O349" s="18" t="s">
        <v>867</v>
      </c>
    </row>
    <row r="350" spans="1:15" ht="51" x14ac:dyDescent="0.25">
      <c r="A350" s="26" t="str">
        <f t="shared" si="5"/>
        <v>15-UT-336</v>
      </c>
      <c r="B350" s="25" t="s">
        <v>860</v>
      </c>
      <c r="C350" s="18">
        <v>3</v>
      </c>
      <c r="D350" s="18" t="s">
        <v>2102</v>
      </c>
      <c r="E350" s="18" t="s">
        <v>2103</v>
      </c>
      <c r="F350" s="18" t="s">
        <v>2104</v>
      </c>
      <c r="G350" s="18">
        <v>1</v>
      </c>
      <c r="H350" s="19">
        <v>1013808</v>
      </c>
      <c r="I350" s="20" t="s">
        <v>1158</v>
      </c>
      <c r="J350" s="15">
        <v>19</v>
      </c>
      <c r="K350" s="18" t="s">
        <v>2105</v>
      </c>
      <c r="L350" s="18" t="s">
        <v>800</v>
      </c>
      <c r="M350" s="21" t="s">
        <v>892</v>
      </c>
      <c r="N350" s="22">
        <v>150</v>
      </c>
      <c r="O350" s="18" t="s">
        <v>867</v>
      </c>
    </row>
    <row r="351" spans="1:15" ht="409.5" x14ac:dyDescent="0.25">
      <c r="A351" s="26" t="str">
        <f t="shared" si="5"/>
        <v>14-ZZ-317</v>
      </c>
      <c r="B351" s="25" t="s">
        <v>860</v>
      </c>
      <c r="C351" s="18">
        <v>2</v>
      </c>
      <c r="D351" s="18" t="s">
        <v>2106</v>
      </c>
      <c r="E351" s="18" t="s">
        <v>2107</v>
      </c>
      <c r="F351" s="18" t="s">
        <v>2108</v>
      </c>
      <c r="G351" s="18">
        <v>1</v>
      </c>
      <c r="H351" s="19">
        <v>329000</v>
      </c>
      <c r="I351" s="20">
        <v>2014</v>
      </c>
      <c r="J351" s="15" t="s">
        <v>2109</v>
      </c>
      <c r="K351" s="18" t="s">
        <v>2110</v>
      </c>
      <c r="L351" s="18" t="s">
        <v>2111</v>
      </c>
      <c r="M351" s="21" t="s">
        <v>892</v>
      </c>
      <c r="N351" s="22">
        <v>70</v>
      </c>
      <c r="O351" s="18" t="s">
        <v>867</v>
      </c>
    </row>
    <row r="352" spans="1:15" ht="409.5" x14ac:dyDescent="0.25">
      <c r="A352" s="26" t="str">
        <f t="shared" si="5"/>
        <v>12-VA-077</v>
      </c>
      <c r="B352" s="25" t="s">
        <v>1336</v>
      </c>
      <c r="C352" s="18">
        <v>2</v>
      </c>
      <c r="D352" s="18" t="s">
        <v>2112</v>
      </c>
      <c r="E352" s="18" t="s">
        <v>2113</v>
      </c>
      <c r="F352" s="18" t="s">
        <v>2114</v>
      </c>
      <c r="G352" s="18">
        <v>7</v>
      </c>
      <c r="H352" s="19">
        <v>1222236</v>
      </c>
      <c r="I352" s="20">
        <v>2014</v>
      </c>
      <c r="J352" s="15">
        <v>6</v>
      </c>
      <c r="K352" s="18" t="s">
        <v>2115</v>
      </c>
      <c r="L352" s="18" t="s">
        <v>2116</v>
      </c>
      <c r="M352" s="21" t="s">
        <v>892</v>
      </c>
      <c r="N352" s="22">
        <v>500</v>
      </c>
      <c r="O352" s="18" t="s">
        <v>882</v>
      </c>
    </row>
    <row r="353" spans="1:15" ht="242.25" x14ac:dyDescent="0.25">
      <c r="A353" s="26" t="str">
        <f t="shared" si="5"/>
        <v>14-VA-297</v>
      </c>
      <c r="B353" s="25" t="s">
        <v>1336</v>
      </c>
      <c r="C353" s="18">
        <v>2</v>
      </c>
      <c r="D353" s="18" t="s">
        <v>2112</v>
      </c>
      <c r="E353" s="18" t="s">
        <v>2117</v>
      </c>
      <c r="F353" s="18" t="s">
        <v>2118</v>
      </c>
      <c r="G353" s="18">
        <v>7</v>
      </c>
      <c r="H353" s="19">
        <v>806978</v>
      </c>
      <c r="I353" s="20">
        <v>2014</v>
      </c>
      <c r="J353" s="15">
        <v>6</v>
      </c>
      <c r="K353" s="18" t="s">
        <v>2119</v>
      </c>
      <c r="L353" s="21" t="s">
        <v>2120</v>
      </c>
      <c r="M353" s="18" t="s">
        <v>892</v>
      </c>
      <c r="N353" s="22">
        <v>155</v>
      </c>
      <c r="O353" s="18" t="s">
        <v>882</v>
      </c>
    </row>
    <row r="354" spans="1:15" ht="165.75" x14ac:dyDescent="0.25">
      <c r="A354" s="26" t="str">
        <f t="shared" si="5"/>
        <v>14-VA-298</v>
      </c>
      <c r="B354" s="25" t="s">
        <v>1336</v>
      </c>
      <c r="C354" s="18">
        <v>2</v>
      </c>
      <c r="D354" s="18" t="s">
        <v>2112</v>
      </c>
      <c r="E354" s="18" t="s">
        <v>2121</v>
      </c>
      <c r="F354" s="18" t="s">
        <v>2122</v>
      </c>
      <c r="G354" s="18">
        <v>7</v>
      </c>
      <c r="H354" s="19">
        <v>407834</v>
      </c>
      <c r="I354" s="20">
        <v>2014</v>
      </c>
      <c r="J354" s="15">
        <v>6</v>
      </c>
      <c r="K354" s="18" t="s">
        <v>2123</v>
      </c>
      <c r="L354" s="21" t="s">
        <v>2124</v>
      </c>
      <c r="M354" s="18" t="s">
        <v>892</v>
      </c>
      <c r="N354" s="22">
        <v>100</v>
      </c>
      <c r="O354" s="18" t="s">
        <v>867</v>
      </c>
    </row>
    <row r="355" spans="1:15" ht="369.75" x14ac:dyDescent="0.25">
      <c r="A355" s="26" t="str">
        <f t="shared" si="5"/>
        <v>14-VA-294</v>
      </c>
      <c r="B355" s="25" t="s">
        <v>1336</v>
      </c>
      <c r="C355" s="18">
        <v>2</v>
      </c>
      <c r="D355" s="18" t="s">
        <v>2112</v>
      </c>
      <c r="E355" s="18" t="s">
        <v>2125</v>
      </c>
      <c r="F355" s="18" t="s">
        <v>2126</v>
      </c>
      <c r="G355" s="18">
        <v>7</v>
      </c>
      <c r="H355" s="19">
        <v>364140</v>
      </c>
      <c r="I355" s="20">
        <v>2014</v>
      </c>
      <c r="J355" s="15">
        <v>6</v>
      </c>
      <c r="K355" s="18" t="s">
        <v>2127</v>
      </c>
      <c r="L355" s="21" t="s">
        <v>2128</v>
      </c>
      <c r="M355" s="18" t="s">
        <v>892</v>
      </c>
      <c r="N355" s="22">
        <v>100</v>
      </c>
      <c r="O355" s="18" t="s">
        <v>882</v>
      </c>
    </row>
    <row r="356" spans="1:15" ht="140.25" x14ac:dyDescent="0.25">
      <c r="A356" s="26" t="str">
        <f t="shared" si="5"/>
        <v>14-VA-296</v>
      </c>
      <c r="B356" s="25" t="s">
        <v>1336</v>
      </c>
      <c r="C356" s="18">
        <v>2</v>
      </c>
      <c r="D356" s="18" t="s">
        <v>2112</v>
      </c>
      <c r="E356" s="18" t="s">
        <v>2129</v>
      </c>
      <c r="F356" s="18" t="s">
        <v>2130</v>
      </c>
      <c r="G356" s="18">
        <v>7</v>
      </c>
      <c r="H356" s="19">
        <v>266520</v>
      </c>
      <c r="I356" s="20">
        <v>2014</v>
      </c>
      <c r="J356" s="15">
        <v>6</v>
      </c>
      <c r="K356" s="18" t="s">
        <v>2131</v>
      </c>
      <c r="L356" s="21" t="s">
        <v>808</v>
      </c>
      <c r="M356" s="18" t="s">
        <v>866</v>
      </c>
      <c r="N356" s="22">
        <v>85</v>
      </c>
      <c r="O356" s="18" t="s">
        <v>867</v>
      </c>
    </row>
    <row r="357" spans="1:15" ht="153" x14ac:dyDescent="0.25">
      <c r="A357" s="26" t="str">
        <f t="shared" si="5"/>
        <v>14-VA-295</v>
      </c>
      <c r="B357" s="25" t="s">
        <v>1336</v>
      </c>
      <c r="C357" s="18">
        <v>2</v>
      </c>
      <c r="D357" s="18" t="s">
        <v>2112</v>
      </c>
      <c r="E357" s="18" t="s">
        <v>2132</v>
      </c>
      <c r="F357" s="18" t="s">
        <v>2133</v>
      </c>
      <c r="G357" s="18">
        <v>7</v>
      </c>
      <c r="H357" s="19">
        <v>221340</v>
      </c>
      <c r="I357" s="20">
        <v>2014</v>
      </c>
      <c r="J357" s="15">
        <v>6</v>
      </c>
      <c r="K357" s="18" t="s">
        <v>2134</v>
      </c>
      <c r="L357" s="21" t="s">
        <v>812</v>
      </c>
      <c r="M357" s="18" t="s">
        <v>892</v>
      </c>
      <c r="N357" s="22">
        <v>40</v>
      </c>
      <c r="O357" s="18" t="s">
        <v>882</v>
      </c>
    </row>
    <row r="358" spans="1:15" ht="51" x14ac:dyDescent="0.25">
      <c r="A358" s="26" t="str">
        <f t="shared" si="5"/>
        <v>15-VA-337</v>
      </c>
      <c r="B358" s="25" t="s">
        <v>1336</v>
      </c>
      <c r="C358" s="18">
        <v>3</v>
      </c>
      <c r="D358" s="18" t="s">
        <v>2112</v>
      </c>
      <c r="E358" s="18" t="s">
        <v>2132</v>
      </c>
      <c r="F358" s="18" t="s">
        <v>2135</v>
      </c>
      <c r="G358" s="18">
        <v>7</v>
      </c>
      <c r="H358" s="19">
        <v>118120</v>
      </c>
      <c r="I358" s="20">
        <v>2015</v>
      </c>
      <c r="J358" s="15">
        <v>6</v>
      </c>
      <c r="K358" s="18" t="s">
        <v>2136</v>
      </c>
      <c r="L358" s="18" t="s">
        <v>813</v>
      </c>
      <c r="M358" s="21" t="s">
        <v>937</v>
      </c>
      <c r="N358" s="22">
        <v>20</v>
      </c>
      <c r="O358" s="18" t="s">
        <v>867</v>
      </c>
    </row>
    <row r="359" spans="1:15" ht="153" x14ac:dyDescent="0.25">
      <c r="A359" s="26" t="str">
        <f t="shared" si="5"/>
        <v>13-VA-144</v>
      </c>
      <c r="B359" s="25" t="s">
        <v>1336</v>
      </c>
      <c r="C359" s="18">
        <v>2</v>
      </c>
      <c r="D359" s="18" t="s">
        <v>2112</v>
      </c>
      <c r="E359" s="18" t="s">
        <v>2137</v>
      </c>
      <c r="F359" s="18" t="s">
        <v>2138</v>
      </c>
      <c r="G359" s="18">
        <v>7</v>
      </c>
      <c r="H359" s="19">
        <v>524748</v>
      </c>
      <c r="I359" s="20">
        <v>2014</v>
      </c>
      <c r="J359" s="15">
        <v>5</v>
      </c>
      <c r="K359" s="18" t="s">
        <v>2139</v>
      </c>
      <c r="L359" s="18" t="s">
        <v>2140</v>
      </c>
      <c r="M359" s="21" t="s">
        <v>866</v>
      </c>
      <c r="N359" s="22">
        <v>100</v>
      </c>
      <c r="O359" s="18" t="s">
        <v>867</v>
      </c>
    </row>
    <row r="360" spans="1:15" ht="76.5" x14ac:dyDescent="0.25">
      <c r="A360" s="26" t="str">
        <f t="shared" si="5"/>
        <v>14-VI-299</v>
      </c>
      <c r="B360" s="25" t="s">
        <v>893</v>
      </c>
      <c r="C360" s="18">
        <v>2</v>
      </c>
      <c r="D360" s="18" t="s">
        <v>2141</v>
      </c>
      <c r="E360" s="18" t="s">
        <v>2142</v>
      </c>
      <c r="F360" s="18" t="s">
        <v>2143</v>
      </c>
      <c r="G360" s="18">
        <v>6</v>
      </c>
      <c r="H360" s="19">
        <v>280877</v>
      </c>
      <c r="I360" s="20">
        <v>2014</v>
      </c>
      <c r="J360" s="15">
        <v>8</v>
      </c>
      <c r="K360" s="18" t="s">
        <v>2144</v>
      </c>
      <c r="L360" s="21" t="s">
        <v>819</v>
      </c>
      <c r="M360" s="18" t="s">
        <v>874</v>
      </c>
      <c r="N360" s="22">
        <v>20</v>
      </c>
      <c r="O360" s="18" t="s">
        <v>867</v>
      </c>
    </row>
    <row r="361" spans="1:15" ht="369.75" x14ac:dyDescent="0.25">
      <c r="A361" s="26" t="str">
        <f t="shared" si="5"/>
        <v>13-ZZ-145</v>
      </c>
      <c r="B361" s="25" t="s">
        <v>875</v>
      </c>
      <c r="C361" s="18">
        <v>2</v>
      </c>
      <c r="D361" s="18" t="s">
        <v>2145</v>
      </c>
      <c r="E361" s="18" t="s">
        <v>2146</v>
      </c>
      <c r="F361" s="18" t="s">
        <v>2147</v>
      </c>
      <c r="G361" s="18">
        <v>10</v>
      </c>
      <c r="H361" s="19">
        <v>1688903</v>
      </c>
      <c r="I361" s="20">
        <v>2014</v>
      </c>
      <c r="J361" s="15">
        <v>1</v>
      </c>
      <c r="K361" s="18" t="s">
        <v>2148</v>
      </c>
      <c r="L361" s="18" t="s">
        <v>2149</v>
      </c>
      <c r="M361" s="21" t="s">
        <v>892</v>
      </c>
      <c r="N361" s="22">
        <v>225</v>
      </c>
      <c r="O361" s="18" t="s">
        <v>882</v>
      </c>
    </row>
    <row r="362" spans="1:15" ht="51" x14ac:dyDescent="0.25">
      <c r="A362" s="26" t="str">
        <f t="shared" si="5"/>
        <v>12-WA-078</v>
      </c>
      <c r="B362" s="25" t="s">
        <v>883</v>
      </c>
      <c r="C362" s="18">
        <v>2</v>
      </c>
      <c r="D362" s="18" t="s">
        <v>2150</v>
      </c>
      <c r="E362" s="18" t="s">
        <v>2151</v>
      </c>
      <c r="F362" s="18" t="s">
        <v>2152</v>
      </c>
      <c r="G362" s="18">
        <v>2</v>
      </c>
      <c r="H362" s="19">
        <v>917602</v>
      </c>
      <c r="I362" s="20">
        <v>2014</v>
      </c>
      <c r="J362" s="15">
        <v>20</v>
      </c>
      <c r="K362" s="18" t="s">
        <v>2153</v>
      </c>
      <c r="L362" s="18" t="s">
        <v>822</v>
      </c>
      <c r="M362" s="21" t="s">
        <v>892</v>
      </c>
      <c r="N362" s="22">
        <v>210</v>
      </c>
      <c r="O362" s="18" t="s">
        <v>867</v>
      </c>
    </row>
    <row r="363" spans="1:15" ht="51" x14ac:dyDescent="0.25">
      <c r="A363" s="26" t="str">
        <f t="shared" si="5"/>
        <v>13-WA-148</v>
      </c>
      <c r="B363" s="25" t="s">
        <v>883</v>
      </c>
      <c r="C363" s="18">
        <v>2</v>
      </c>
      <c r="D363" s="18" t="s">
        <v>2150</v>
      </c>
      <c r="E363" s="18" t="s">
        <v>2154</v>
      </c>
      <c r="F363" s="18" t="s">
        <v>2155</v>
      </c>
      <c r="G363" s="18">
        <v>2</v>
      </c>
      <c r="H363" s="19">
        <v>481165</v>
      </c>
      <c r="I363" s="20">
        <v>2014</v>
      </c>
      <c r="J363" s="15">
        <v>20</v>
      </c>
      <c r="K363" s="18" t="s">
        <v>2153</v>
      </c>
      <c r="L363" s="18" t="s">
        <v>822</v>
      </c>
      <c r="M363" s="21" t="s">
        <v>892</v>
      </c>
      <c r="N363" s="22">
        <v>120</v>
      </c>
      <c r="O363" s="18" t="s">
        <v>867</v>
      </c>
    </row>
    <row r="364" spans="1:15" ht="51" x14ac:dyDescent="0.25">
      <c r="A364" s="26" t="str">
        <f t="shared" si="5"/>
        <v>C15-WA-500A</v>
      </c>
      <c r="B364" s="25" t="s">
        <v>883</v>
      </c>
      <c r="C364" s="18">
        <v>1</v>
      </c>
      <c r="D364" s="18" t="s">
        <v>2150</v>
      </c>
      <c r="E364" s="18" t="s">
        <v>2151</v>
      </c>
      <c r="F364" s="18" t="s">
        <v>2156</v>
      </c>
      <c r="G364" s="18">
        <v>2</v>
      </c>
      <c r="H364" s="19">
        <v>3000000</v>
      </c>
      <c r="I364" s="20">
        <v>2015</v>
      </c>
      <c r="J364" s="15">
        <v>20</v>
      </c>
      <c r="K364" s="18" t="s">
        <v>2157</v>
      </c>
      <c r="L364" s="18" t="s">
        <v>822</v>
      </c>
      <c r="M364" s="21" t="s">
        <v>866</v>
      </c>
      <c r="N364" s="22">
        <v>690</v>
      </c>
      <c r="O364" s="18" t="s">
        <v>867</v>
      </c>
    </row>
    <row r="365" spans="1:15" ht="76.5" x14ac:dyDescent="0.25">
      <c r="A365" s="26" t="str">
        <f t="shared" si="5"/>
        <v>13-WA-146</v>
      </c>
      <c r="B365" s="25" t="s">
        <v>883</v>
      </c>
      <c r="C365" s="18">
        <v>2</v>
      </c>
      <c r="D365" s="18" t="s">
        <v>2150</v>
      </c>
      <c r="E365" s="18" t="s">
        <v>2158</v>
      </c>
      <c r="F365" s="18" t="s">
        <v>2159</v>
      </c>
      <c r="G365" s="18">
        <v>2</v>
      </c>
      <c r="H365" s="19">
        <v>803711</v>
      </c>
      <c r="I365" s="20">
        <v>2014</v>
      </c>
      <c r="J365" s="15">
        <v>20</v>
      </c>
      <c r="K365" s="18" t="s">
        <v>2160</v>
      </c>
      <c r="L365" s="18" t="s">
        <v>2161</v>
      </c>
      <c r="M365" s="21" t="s">
        <v>892</v>
      </c>
      <c r="N365" s="22">
        <v>200</v>
      </c>
      <c r="O365" s="18" t="s">
        <v>867</v>
      </c>
    </row>
    <row r="366" spans="1:15" ht="63.75" x14ac:dyDescent="0.25">
      <c r="A366" s="26" t="str">
        <f t="shared" si="5"/>
        <v>12-WA-079</v>
      </c>
      <c r="B366" s="25" t="s">
        <v>883</v>
      </c>
      <c r="C366" s="18">
        <v>2</v>
      </c>
      <c r="D366" s="18" t="s">
        <v>2150</v>
      </c>
      <c r="E366" s="18" t="s">
        <v>2162</v>
      </c>
      <c r="F366" s="18" t="s">
        <v>2163</v>
      </c>
      <c r="G366" s="18">
        <v>2</v>
      </c>
      <c r="H366" s="19">
        <v>704883.24</v>
      </c>
      <c r="I366" s="20">
        <v>2014</v>
      </c>
      <c r="J366" s="15">
        <v>20</v>
      </c>
      <c r="K366" s="18" t="s">
        <v>2164</v>
      </c>
      <c r="L366" s="18" t="s">
        <v>823</v>
      </c>
      <c r="M366" s="21" t="s">
        <v>881</v>
      </c>
      <c r="N366" s="22">
        <v>275</v>
      </c>
      <c r="O366" s="18" t="s">
        <v>882</v>
      </c>
    </row>
    <row r="367" spans="1:15" ht="51" x14ac:dyDescent="0.25">
      <c r="A367" s="26" t="str">
        <f t="shared" si="5"/>
        <v>13-WA-149</v>
      </c>
      <c r="B367" s="25" t="s">
        <v>883</v>
      </c>
      <c r="C367" s="18">
        <v>2</v>
      </c>
      <c r="D367" s="18" t="s">
        <v>2150</v>
      </c>
      <c r="E367" s="18" t="s">
        <v>2165</v>
      </c>
      <c r="F367" s="18" t="s">
        <v>2166</v>
      </c>
      <c r="G367" s="18">
        <v>2</v>
      </c>
      <c r="H367" s="19">
        <v>177305</v>
      </c>
      <c r="I367" s="20">
        <v>2014</v>
      </c>
      <c r="J367" s="15">
        <v>20</v>
      </c>
      <c r="K367" s="18" t="s">
        <v>2167</v>
      </c>
      <c r="L367" s="18" t="s">
        <v>823</v>
      </c>
      <c r="M367" s="21" t="s">
        <v>892</v>
      </c>
      <c r="N367" s="22">
        <v>33</v>
      </c>
      <c r="O367" s="18" t="s">
        <v>867</v>
      </c>
    </row>
    <row r="368" spans="1:15" ht="63.75" x14ac:dyDescent="0.25">
      <c r="A368" s="26" t="str">
        <f t="shared" si="5"/>
        <v>15-WA-338</v>
      </c>
      <c r="B368" s="25" t="s">
        <v>883</v>
      </c>
      <c r="C368" s="18">
        <v>3</v>
      </c>
      <c r="D368" s="18" t="s">
        <v>2150</v>
      </c>
      <c r="E368" s="18" t="s">
        <v>2168</v>
      </c>
      <c r="F368" s="18" t="s">
        <v>2169</v>
      </c>
      <c r="G368" s="18">
        <v>2</v>
      </c>
      <c r="H368" s="19">
        <v>882628</v>
      </c>
      <c r="I368" s="20">
        <v>2015</v>
      </c>
      <c r="J368" s="15">
        <v>20</v>
      </c>
      <c r="K368" s="18" t="s">
        <v>2170</v>
      </c>
      <c r="L368" s="21" t="s">
        <v>823</v>
      </c>
      <c r="M368" s="18" t="s">
        <v>892</v>
      </c>
      <c r="N368" s="22">
        <v>200</v>
      </c>
      <c r="O368" s="18" t="s">
        <v>867</v>
      </c>
    </row>
    <row r="369" spans="1:15" ht="89.25" x14ac:dyDescent="0.25">
      <c r="A369" s="26" t="str">
        <f t="shared" si="5"/>
        <v>14-WA-301</v>
      </c>
      <c r="B369" s="25" t="s">
        <v>883</v>
      </c>
      <c r="C369" s="18">
        <v>2</v>
      </c>
      <c r="D369" s="18" t="s">
        <v>2150</v>
      </c>
      <c r="E369" s="18" t="s">
        <v>2171</v>
      </c>
      <c r="F369" s="18" t="s">
        <v>2172</v>
      </c>
      <c r="G369" s="18">
        <v>2</v>
      </c>
      <c r="H369" s="19">
        <v>1342613</v>
      </c>
      <c r="I369" s="20">
        <v>2014</v>
      </c>
      <c r="J369" s="15">
        <v>20</v>
      </c>
      <c r="K369" s="18" t="s">
        <v>2173</v>
      </c>
      <c r="L369" s="21" t="s">
        <v>824</v>
      </c>
      <c r="M369" s="18" t="s">
        <v>892</v>
      </c>
      <c r="N369" s="22">
        <v>250</v>
      </c>
      <c r="O369" s="18" t="s">
        <v>882</v>
      </c>
    </row>
    <row r="370" spans="1:15" ht="63.75" x14ac:dyDescent="0.25">
      <c r="A370" s="26" t="str">
        <f t="shared" si="5"/>
        <v>C15-WA-502A</v>
      </c>
      <c r="B370" s="25" t="s">
        <v>883</v>
      </c>
      <c r="C370" s="18">
        <v>1</v>
      </c>
      <c r="D370" s="18" t="s">
        <v>2150</v>
      </c>
      <c r="E370" s="18" t="s">
        <v>2171</v>
      </c>
      <c r="F370" s="18" t="s">
        <v>2174</v>
      </c>
      <c r="G370" s="18">
        <v>2</v>
      </c>
      <c r="H370" s="19">
        <v>2962562</v>
      </c>
      <c r="I370" s="20">
        <v>2015</v>
      </c>
      <c r="J370" s="15">
        <v>20</v>
      </c>
      <c r="K370" s="18" t="s">
        <v>2175</v>
      </c>
      <c r="L370" s="18" t="s">
        <v>824</v>
      </c>
      <c r="M370" s="21" t="s">
        <v>866</v>
      </c>
      <c r="N370" s="22">
        <v>160</v>
      </c>
      <c r="O370" s="18" t="s">
        <v>882</v>
      </c>
    </row>
    <row r="371" spans="1:15" ht="76.5" x14ac:dyDescent="0.25">
      <c r="A371" s="26" t="str">
        <f t="shared" si="5"/>
        <v>C15-WA-503A</v>
      </c>
      <c r="B371" s="25" t="s">
        <v>883</v>
      </c>
      <c r="C371" s="18">
        <v>1</v>
      </c>
      <c r="D371" s="18" t="s">
        <v>2150</v>
      </c>
      <c r="E371" s="18" t="s">
        <v>2158</v>
      </c>
      <c r="F371" s="18" t="s">
        <v>2176</v>
      </c>
      <c r="G371" s="18">
        <v>2</v>
      </c>
      <c r="H371" s="19">
        <v>1500000</v>
      </c>
      <c r="I371" s="20">
        <v>2015</v>
      </c>
      <c r="J371" s="15">
        <v>20</v>
      </c>
      <c r="K371" s="18" t="s">
        <v>2177</v>
      </c>
      <c r="L371" s="18" t="s">
        <v>825</v>
      </c>
      <c r="M371" s="21" t="s">
        <v>881</v>
      </c>
      <c r="N371" s="22">
        <v>285</v>
      </c>
      <c r="O371" s="18" t="s">
        <v>882</v>
      </c>
    </row>
    <row r="372" spans="1:15" ht="63.75" x14ac:dyDescent="0.25">
      <c r="A372" s="26" t="str">
        <f t="shared" si="5"/>
        <v>C15-WA-503B</v>
      </c>
      <c r="B372" s="25" t="s">
        <v>883</v>
      </c>
      <c r="C372" s="18">
        <v>1</v>
      </c>
      <c r="D372" s="18" t="s">
        <v>2150</v>
      </c>
      <c r="E372" s="18" t="s">
        <v>2178</v>
      </c>
      <c r="F372" s="18" t="s">
        <v>2179</v>
      </c>
      <c r="G372" s="18">
        <v>2</v>
      </c>
      <c r="H372" s="19">
        <v>1500000</v>
      </c>
      <c r="I372" s="20">
        <v>2015</v>
      </c>
      <c r="J372" s="15">
        <v>20</v>
      </c>
      <c r="K372" s="18" t="s">
        <v>2177</v>
      </c>
      <c r="L372" s="21" t="s">
        <v>825</v>
      </c>
      <c r="M372" s="18" t="s">
        <v>866</v>
      </c>
      <c r="N372" s="22">
        <v>240</v>
      </c>
      <c r="O372" s="18" t="s">
        <v>867</v>
      </c>
    </row>
    <row r="373" spans="1:15" ht="63.75" x14ac:dyDescent="0.25">
      <c r="A373" s="26" t="str">
        <f t="shared" si="5"/>
        <v>14-WA-300</v>
      </c>
      <c r="B373" s="25" t="s">
        <v>883</v>
      </c>
      <c r="C373" s="18">
        <v>2</v>
      </c>
      <c r="D373" s="18" t="s">
        <v>2150</v>
      </c>
      <c r="E373" s="18" t="s">
        <v>2178</v>
      </c>
      <c r="F373" s="18" t="s">
        <v>2180</v>
      </c>
      <c r="G373" s="18">
        <v>2</v>
      </c>
      <c r="H373" s="19">
        <v>1843140</v>
      </c>
      <c r="I373" s="20">
        <v>2014</v>
      </c>
      <c r="J373" s="15">
        <v>20</v>
      </c>
      <c r="K373" s="18" t="s">
        <v>2181</v>
      </c>
      <c r="L373" s="21" t="s">
        <v>2182</v>
      </c>
      <c r="M373" s="18" t="s">
        <v>892</v>
      </c>
      <c r="N373" s="22">
        <v>330</v>
      </c>
      <c r="O373" s="18" t="s">
        <v>882</v>
      </c>
    </row>
    <row r="374" spans="1:15" ht="153" x14ac:dyDescent="0.25">
      <c r="A374" s="26" t="str">
        <f t="shared" si="5"/>
        <v>14-WI-302</v>
      </c>
      <c r="B374" s="25" t="s">
        <v>1291</v>
      </c>
      <c r="C374" s="18">
        <v>2</v>
      </c>
      <c r="D374" s="18" t="s">
        <v>2183</v>
      </c>
      <c r="E374" s="18" t="s">
        <v>2184</v>
      </c>
      <c r="F374" s="18" t="s">
        <v>2185</v>
      </c>
      <c r="G374" s="18">
        <v>4</v>
      </c>
      <c r="H374" s="19">
        <v>218862</v>
      </c>
      <c r="I374" s="20">
        <v>2014</v>
      </c>
      <c r="J374" s="15" t="s">
        <v>2186</v>
      </c>
      <c r="K374" s="18" t="s">
        <v>2187</v>
      </c>
      <c r="L374" s="18" t="s">
        <v>829</v>
      </c>
      <c r="M374" s="21" t="s">
        <v>881</v>
      </c>
      <c r="N374" s="22">
        <v>60</v>
      </c>
      <c r="O374" s="18" t="s">
        <v>867</v>
      </c>
    </row>
    <row r="375" spans="1:15" ht="409.5" x14ac:dyDescent="0.25">
      <c r="A375" s="26" t="str">
        <f t="shared" si="5"/>
        <v>13-WI-150</v>
      </c>
      <c r="B375" s="25" t="s">
        <v>1291</v>
      </c>
      <c r="C375" s="18">
        <v>2</v>
      </c>
      <c r="D375" s="18" t="s">
        <v>2183</v>
      </c>
      <c r="E375" s="18" t="s">
        <v>2188</v>
      </c>
      <c r="F375" s="18" t="s">
        <v>2189</v>
      </c>
      <c r="G375" s="18">
        <v>4</v>
      </c>
      <c r="H375" s="19">
        <v>619140</v>
      </c>
      <c r="I375" s="20">
        <v>2014</v>
      </c>
      <c r="J375" s="15">
        <v>12</v>
      </c>
      <c r="K375" s="18" t="s">
        <v>2190</v>
      </c>
      <c r="L375" s="18" t="s">
        <v>2191</v>
      </c>
      <c r="M375" s="21" t="s">
        <v>881</v>
      </c>
      <c r="N375" s="22">
        <v>165</v>
      </c>
      <c r="O375" s="18" t="s">
        <v>867</v>
      </c>
    </row>
    <row r="376" spans="1:15" ht="89.25" x14ac:dyDescent="0.25">
      <c r="A376" s="26" t="str">
        <f t="shared" si="5"/>
        <v>13-WI-151</v>
      </c>
      <c r="B376" s="25" t="s">
        <v>1291</v>
      </c>
      <c r="C376" s="18">
        <v>2</v>
      </c>
      <c r="D376" s="18" t="s">
        <v>2183</v>
      </c>
      <c r="E376" s="18" t="s">
        <v>2192</v>
      </c>
      <c r="F376" s="18" t="s">
        <v>2193</v>
      </c>
      <c r="G376" s="18">
        <v>4</v>
      </c>
      <c r="H376" s="19">
        <v>322500</v>
      </c>
      <c r="I376" s="20">
        <v>2014</v>
      </c>
      <c r="J376" s="15">
        <v>12</v>
      </c>
      <c r="K376" s="18" t="s">
        <v>2194</v>
      </c>
      <c r="L376" s="18" t="s">
        <v>2195</v>
      </c>
      <c r="M376" s="21" t="s">
        <v>892</v>
      </c>
      <c r="N376" s="22">
        <v>60</v>
      </c>
      <c r="O376" s="18" t="s">
        <v>867</v>
      </c>
    </row>
    <row r="377" spans="1:15" ht="140.25" x14ac:dyDescent="0.25">
      <c r="A377" s="26" t="str">
        <f t="shared" si="5"/>
        <v>12-WI-080</v>
      </c>
      <c r="B377" s="25" t="s">
        <v>1291</v>
      </c>
      <c r="C377" s="18">
        <v>2</v>
      </c>
      <c r="D377" s="18" t="s">
        <v>2183</v>
      </c>
      <c r="E377" s="18" t="s">
        <v>2196</v>
      </c>
      <c r="F377" s="18" t="s">
        <v>2197</v>
      </c>
      <c r="G377" s="18">
        <v>4</v>
      </c>
      <c r="H377" s="19">
        <v>2000000</v>
      </c>
      <c r="I377" s="20">
        <v>2014</v>
      </c>
      <c r="J377" s="15">
        <v>12</v>
      </c>
      <c r="K377" s="18" t="s">
        <v>2198</v>
      </c>
      <c r="L377" s="18" t="s">
        <v>2199</v>
      </c>
      <c r="M377" s="21" t="s">
        <v>892</v>
      </c>
      <c r="N377" s="22">
        <v>650</v>
      </c>
      <c r="O377" s="18" t="s">
        <v>882</v>
      </c>
    </row>
    <row r="378" spans="1:15" ht="38.25" x14ac:dyDescent="0.25">
      <c r="A378" s="26" t="str">
        <f t="shared" si="5"/>
        <v>C15-WI-501A</v>
      </c>
      <c r="B378" s="25" t="s">
        <v>1291</v>
      </c>
      <c r="C378" s="18">
        <v>1</v>
      </c>
      <c r="D378" s="18" t="s">
        <v>2183</v>
      </c>
      <c r="E378" s="18" t="s">
        <v>2196</v>
      </c>
      <c r="F378" s="18" t="s">
        <v>2200</v>
      </c>
      <c r="G378" s="18">
        <v>4</v>
      </c>
      <c r="H378" s="19">
        <v>3000000</v>
      </c>
      <c r="I378" s="20">
        <v>2015</v>
      </c>
      <c r="J378" s="15">
        <v>12</v>
      </c>
      <c r="K378" s="18" t="s">
        <v>2201</v>
      </c>
      <c r="L378" s="21" t="s">
        <v>830</v>
      </c>
      <c r="M378" s="18" t="s">
        <v>866</v>
      </c>
      <c r="N378" s="22" t="s">
        <v>2202</v>
      </c>
      <c r="O378" s="18" t="s">
        <v>882</v>
      </c>
    </row>
    <row r="379" spans="1:15" ht="63.75" x14ac:dyDescent="0.25">
      <c r="A379" s="26" t="str">
        <f t="shared" si="5"/>
        <v>12-WV-081</v>
      </c>
      <c r="B379" s="25" t="s">
        <v>868</v>
      </c>
      <c r="C379" s="18">
        <v>2</v>
      </c>
      <c r="D379" s="18" t="s">
        <v>2203</v>
      </c>
      <c r="E379" s="18" t="s">
        <v>2204</v>
      </c>
      <c r="F379" s="18" t="s">
        <v>2205</v>
      </c>
      <c r="G379" s="18">
        <v>5</v>
      </c>
      <c r="H379" s="19">
        <v>298300</v>
      </c>
      <c r="I379" s="20">
        <v>2014</v>
      </c>
      <c r="J379" s="15">
        <v>4</v>
      </c>
      <c r="K379" s="18" t="s">
        <v>2206</v>
      </c>
      <c r="L379" s="18" t="s">
        <v>2207</v>
      </c>
      <c r="M379" s="21" t="s">
        <v>892</v>
      </c>
      <c r="N379" s="22">
        <v>125</v>
      </c>
      <c r="O379" s="18" t="s">
        <v>882</v>
      </c>
    </row>
    <row r="380" spans="1:15" ht="63.75" x14ac:dyDescent="0.25">
      <c r="A380" s="26" t="str">
        <f t="shared" si="5"/>
        <v>14-WV-304</v>
      </c>
      <c r="B380" s="25" t="s">
        <v>868</v>
      </c>
      <c r="C380" s="18">
        <v>2</v>
      </c>
      <c r="D380" s="18" t="s">
        <v>2203</v>
      </c>
      <c r="E380" s="18" t="s">
        <v>2208</v>
      </c>
      <c r="F380" s="18" t="s">
        <v>2209</v>
      </c>
      <c r="G380" s="18">
        <v>5</v>
      </c>
      <c r="H380" s="19">
        <v>188688</v>
      </c>
      <c r="I380" s="20">
        <v>2014</v>
      </c>
      <c r="J380" s="15">
        <v>4</v>
      </c>
      <c r="K380" s="18" t="s">
        <v>2210</v>
      </c>
      <c r="L380" s="18" t="s">
        <v>833</v>
      </c>
      <c r="M380" s="21" t="s">
        <v>892</v>
      </c>
      <c r="N380" s="22">
        <v>35</v>
      </c>
      <c r="O380" s="18" t="s">
        <v>867</v>
      </c>
    </row>
    <row r="381" spans="1:15" ht="76.5" x14ac:dyDescent="0.25">
      <c r="A381" s="26" t="str">
        <f t="shared" si="5"/>
        <v>14-WV-303</v>
      </c>
      <c r="B381" s="25" t="s">
        <v>868</v>
      </c>
      <c r="C381" s="18">
        <v>2</v>
      </c>
      <c r="D381" s="18" t="s">
        <v>2203</v>
      </c>
      <c r="E381" s="18" t="s">
        <v>2211</v>
      </c>
      <c r="F381" s="18" t="s">
        <v>2212</v>
      </c>
      <c r="G381" s="18">
        <v>5</v>
      </c>
      <c r="H381" s="19">
        <v>133012</v>
      </c>
      <c r="I381" s="20">
        <v>2014</v>
      </c>
      <c r="J381" s="15">
        <v>4</v>
      </c>
      <c r="K381" s="18" t="s">
        <v>2213</v>
      </c>
      <c r="L381" s="18" t="s">
        <v>833</v>
      </c>
      <c r="M381" s="21" t="s">
        <v>892</v>
      </c>
      <c r="N381" s="22">
        <v>25</v>
      </c>
      <c r="O381" s="18" t="s">
        <v>867</v>
      </c>
    </row>
    <row r="382" spans="1:15" ht="76.5" x14ac:dyDescent="0.25">
      <c r="A382" s="26" t="str">
        <f t="shared" si="5"/>
        <v>14-WV-305</v>
      </c>
      <c r="B382" s="25" t="s">
        <v>868</v>
      </c>
      <c r="C382" s="18">
        <v>2</v>
      </c>
      <c r="D382" s="18" t="s">
        <v>2203</v>
      </c>
      <c r="E382" s="18" t="s">
        <v>2214</v>
      </c>
      <c r="F382" s="18" t="s">
        <v>2215</v>
      </c>
      <c r="G382" s="18">
        <v>5</v>
      </c>
      <c r="H382" s="19">
        <v>2000000</v>
      </c>
      <c r="I382" s="20">
        <v>2014</v>
      </c>
      <c r="J382" s="15" t="s">
        <v>2216</v>
      </c>
      <c r="K382" s="18" t="s">
        <v>2217</v>
      </c>
      <c r="L382" s="18" t="s">
        <v>2218</v>
      </c>
      <c r="M382" s="21" t="s">
        <v>892</v>
      </c>
      <c r="N382" s="22">
        <v>600</v>
      </c>
      <c r="O382" s="18" t="s">
        <v>882</v>
      </c>
    </row>
    <row r="383" spans="1:15" ht="409.5" x14ac:dyDescent="0.25">
      <c r="A383" s="26" t="str">
        <f t="shared" si="5"/>
        <v>15-ZZ-339</v>
      </c>
      <c r="B383" s="25" t="s">
        <v>860</v>
      </c>
      <c r="C383" s="18">
        <v>3</v>
      </c>
      <c r="D383" s="18" t="s">
        <v>2219</v>
      </c>
      <c r="E383" s="18" t="s">
        <v>2220</v>
      </c>
      <c r="F383" s="18" t="s">
        <v>2221</v>
      </c>
      <c r="G383" s="18">
        <v>1</v>
      </c>
      <c r="H383" s="19">
        <v>2000000</v>
      </c>
      <c r="I383" s="20">
        <v>2014</v>
      </c>
      <c r="J383" s="15" t="s">
        <v>2222</v>
      </c>
      <c r="K383" s="18" t="s">
        <v>2223</v>
      </c>
      <c r="L383" s="21" t="s">
        <v>2224</v>
      </c>
      <c r="M383" s="18" t="s">
        <v>937</v>
      </c>
      <c r="N383" s="22">
        <v>405</v>
      </c>
      <c r="O383" s="18" t="s">
        <v>867</v>
      </c>
    </row>
    <row r="384" spans="1:15" ht="140.25" x14ac:dyDescent="0.25">
      <c r="A384" s="26" t="str">
        <f t="shared" si="5"/>
        <v>14-WY-307</v>
      </c>
      <c r="B384" s="25" t="s">
        <v>860</v>
      </c>
      <c r="C384" s="18">
        <v>2</v>
      </c>
      <c r="D384" s="18" t="s">
        <v>2225</v>
      </c>
      <c r="E384" s="18" t="s">
        <v>2220</v>
      </c>
      <c r="F384" s="18" t="s">
        <v>2226</v>
      </c>
      <c r="G384" s="18">
        <v>1</v>
      </c>
      <c r="H384" s="19">
        <v>1393952</v>
      </c>
      <c r="I384" s="20">
        <v>2014</v>
      </c>
      <c r="J384" s="15">
        <v>19</v>
      </c>
      <c r="K384" s="18" t="s">
        <v>2227</v>
      </c>
      <c r="L384" s="18" t="s">
        <v>837</v>
      </c>
      <c r="M384" s="21" t="s">
        <v>881</v>
      </c>
      <c r="N384" s="22">
        <v>281</v>
      </c>
      <c r="O384" s="18" t="s">
        <v>867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Worksheet</vt:lpstr>
      <vt:lpstr>Config</vt:lpstr>
      <vt:lpstr>Awards</vt:lpstr>
      <vt:lpstr>CONFIG__COCS__R</vt:lpstr>
      <vt:lpstr>Worksheet!Print_Area</vt:lpstr>
      <vt:lpstr>Worksheet!Print_Titles</vt:lpstr>
    </vt:vector>
  </TitlesOfParts>
  <Company>Veteran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Mulpuri, Midhilesh</dc:creator>
  <cp:lastModifiedBy>Mulpuri, Midhilesh</cp:lastModifiedBy>
  <cp:lastPrinted>2015-04-13T02:00:04Z</cp:lastPrinted>
  <dcterms:created xsi:type="dcterms:W3CDTF">2015-04-05T03:24:17Z</dcterms:created>
  <dcterms:modified xsi:type="dcterms:W3CDTF">2015-04-15T20:51:18Z</dcterms:modified>
</cp:coreProperties>
</file>