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C:\Users\VHALYNFOLEYS\Desktop\Today documents\"/>
    </mc:Choice>
  </mc:AlternateContent>
  <xr:revisionPtr revIDLastSave="0" documentId="13_ncr:1_{83AB912F-6C27-42EC-A1C3-BCF320F84246}" xr6:coauthVersionLast="45" xr6:coauthVersionMax="45" xr10:uidLastSave="{00000000-0000-0000-0000-000000000000}"/>
  <bookViews>
    <workbookView xWindow="28680" yWindow="-120" windowWidth="29040" windowHeight="15840" tabRatio="754" activeTab="1" xr2:uid="{00000000-000D-0000-FFFF-FFFF00000000}"/>
  </bookViews>
  <sheets>
    <sheet name="SSVF Budget Instructions" sheetId="3" r:id="rId1"/>
    <sheet name="Exhibit I Shallow SubsidyBudget" sheetId="1" r:id="rId2"/>
    <sheet name="Exhibit II Budget Narrative" sheetId="4" r:id="rId3"/>
    <sheet name="DD GrantID" sheetId="7" state="hidden" r:id="rId4"/>
    <sheet name="DD Name" sheetId="8" state="hidden" r:id="rId5"/>
    <sheet name="Drop Downs" sheetId="2" state="hidden" r:id="rId6"/>
  </sheets>
  <externalReferences>
    <externalReference r:id="rId7"/>
  </externalReferences>
  <definedNames>
    <definedName name="_xlnm._FilterDatabase" localSheetId="3" hidden="1">'DD GrantID'!$A$1:$A$15</definedName>
    <definedName name="_xlnm._FilterDatabase" localSheetId="4" hidden="1">'DD Name'!$A$1:$A$1</definedName>
    <definedName name="GrantAmount">#REF!</definedName>
    <definedName name="GranteeName">#REF!</definedName>
    <definedName name="Other7.1">#REF!</definedName>
    <definedName name="Other7.2">#REF!</definedName>
    <definedName name="Other7.3">#REF!</definedName>
    <definedName name="_xlnm.Print_Area" localSheetId="1">'Exhibit I Shallow SubsidyBudget'!$B$1:$K$143</definedName>
    <definedName name="Priority">'Drop Downs'!$A$2:$A$4</definedName>
    <definedName name="ProgramID">#REF!</definedName>
    <definedName name="Q7.1OtherG">#REF!</definedName>
    <definedName name="Q7.2OtherG">#REF!</definedName>
    <definedName name="Q7.3OtherG">#REF!</definedName>
    <definedName name="Q7ChildG">#REF!</definedName>
    <definedName name="Q7DailyG">#REF!</definedName>
    <definedName name="Q7FinPlanG">#REF!</definedName>
    <definedName name="Q7HealthG">#REF!</definedName>
    <definedName name="Q7HealthRef">#REF!</definedName>
    <definedName name="Q7HousingG">#REF!</definedName>
    <definedName name="Q7IncSupG">#REF!</definedName>
    <definedName name="Q7LegalG">#REF!</definedName>
    <definedName name="Q7PayeeG">#REF!</definedName>
    <definedName name="Q7TransG">#REF!</definedName>
    <definedName name="Q8a">#REF!</definedName>
    <definedName name="Q8b">#REF!</definedName>
    <definedName name="Q8c">#REF!</definedName>
    <definedName name="Q9Child">#REF!</definedName>
    <definedName name="Q9Deposit">#REF!</definedName>
    <definedName name="Q9Moving">#REF!</definedName>
    <definedName name="Q9Other1">#REF!</definedName>
    <definedName name="Q9Other1Name">#REF!</definedName>
    <definedName name="Q9Other2">#REF!</definedName>
    <definedName name="Q9Other2Name">#REF!</definedName>
    <definedName name="Q9Rental">#REF!</definedName>
    <definedName name="Q9Supplies">#REF!</definedName>
    <definedName name="Q9Trans">#REF!</definedName>
    <definedName name="Q9Utility">#REF!</definedName>
    <definedName name="Question1">#REF!</definedName>
    <definedName name="Question10">#REF!</definedName>
    <definedName name="Question11">#REF!</definedName>
    <definedName name="Question12">#REF!</definedName>
    <definedName name="Question13">#REF!</definedName>
    <definedName name="Question2">#REF!</definedName>
    <definedName name="Question3">#REF!</definedName>
    <definedName name="Question5">#REF!</definedName>
    <definedName name="Question6">#REF!</definedName>
    <definedName name="ReportDate">#REF!</definedName>
    <definedName name="YesNo">[1]Y_N!$A$1:$A$2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1" l="1"/>
  <c r="H66" i="1" l="1"/>
  <c r="H68" i="1" s="1"/>
  <c r="G70" i="1" l="1"/>
  <c r="E106" i="4" l="1"/>
  <c r="K105" i="1"/>
  <c r="J105" i="1"/>
  <c r="I105" i="1"/>
  <c r="H105" i="1"/>
  <c r="G107" i="1"/>
  <c r="G107" i="4" s="1"/>
  <c r="G106" i="1"/>
  <c r="G106" i="4" s="1"/>
  <c r="E105" i="1"/>
  <c r="G105" i="1" l="1"/>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E105"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C7" i="4" l="1"/>
  <c r="C6" i="4"/>
  <c r="G113" i="1"/>
  <c r="G113" i="4" s="1"/>
  <c r="G114" i="1"/>
  <c r="G114" i="4" s="1"/>
  <c r="G115" i="1"/>
  <c r="G115" i="4" s="1"/>
  <c r="G116" i="1"/>
  <c r="G116" i="4" s="1"/>
  <c r="G117" i="1"/>
  <c r="G117" i="4" s="1"/>
  <c r="G118" i="1"/>
  <c r="G118" i="4" s="1"/>
  <c r="G119" i="1"/>
  <c r="G119" i="4" s="1"/>
  <c r="G120" i="1"/>
  <c r="G120" i="4" s="1"/>
  <c r="G121" i="1"/>
  <c r="G121" i="4" s="1"/>
  <c r="G122" i="1"/>
  <c r="G122" i="4" s="1"/>
  <c r="G123" i="1"/>
  <c r="G123" i="4" s="1"/>
  <c r="G124" i="1"/>
  <c r="G124" i="4" s="1"/>
  <c r="G125" i="1"/>
  <c r="G125" i="4" s="1"/>
  <c r="G126" i="1"/>
  <c r="G126" i="4" s="1"/>
  <c r="G127" i="1"/>
  <c r="G127" i="4" s="1"/>
  <c r="G128" i="1"/>
  <c r="G128" i="4" s="1"/>
  <c r="G129" i="1"/>
  <c r="G129" i="4" s="1"/>
  <c r="G130" i="1"/>
  <c r="G130" i="4" s="1"/>
  <c r="G131" i="1"/>
  <c r="G131" i="4" s="1"/>
  <c r="G132" i="1"/>
  <c r="G132" i="4" s="1"/>
  <c r="G133" i="1"/>
  <c r="G133" i="4" s="1"/>
  <c r="G134" i="1"/>
  <c r="G134" i="4" s="1"/>
  <c r="G135" i="1"/>
  <c r="G135" i="4" s="1"/>
  <c r="G136" i="1"/>
  <c r="G136" i="4" s="1"/>
  <c r="G137" i="1"/>
  <c r="G137" i="4" s="1"/>
  <c r="G138" i="1"/>
  <c r="G138" i="4" s="1"/>
  <c r="G139" i="1"/>
  <c r="G139" i="4" s="1"/>
  <c r="G112" i="1"/>
  <c r="G112" i="4" s="1"/>
  <c r="G105" i="4"/>
  <c r="G101" i="1"/>
  <c r="G101" i="4" s="1"/>
  <c r="G74" i="1"/>
  <c r="G74" i="4" s="1"/>
  <c r="G75" i="1"/>
  <c r="G75" i="4" s="1"/>
  <c r="G76" i="1"/>
  <c r="G76" i="4" s="1"/>
  <c r="G77" i="1"/>
  <c r="G77" i="4" s="1"/>
  <c r="G78" i="1"/>
  <c r="G78" i="4" s="1"/>
  <c r="G79" i="1"/>
  <c r="G79" i="4" s="1"/>
  <c r="G80" i="1"/>
  <c r="G80" i="4" s="1"/>
  <c r="G81" i="1"/>
  <c r="G81" i="4" s="1"/>
  <c r="G82" i="1"/>
  <c r="G82" i="4" s="1"/>
  <c r="G83" i="1"/>
  <c r="G83" i="4" s="1"/>
  <c r="G84" i="1"/>
  <c r="G84" i="4" s="1"/>
  <c r="G85" i="1"/>
  <c r="G85" i="4" s="1"/>
  <c r="G86" i="1"/>
  <c r="G86" i="4" s="1"/>
  <c r="G87" i="1"/>
  <c r="G87" i="4" s="1"/>
  <c r="G88" i="1"/>
  <c r="G88" i="4" s="1"/>
  <c r="G89" i="1"/>
  <c r="G89" i="4" s="1"/>
  <c r="G90" i="1"/>
  <c r="G90" i="4" s="1"/>
  <c r="G91" i="1"/>
  <c r="G91" i="4" s="1"/>
  <c r="G92" i="1"/>
  <c r="G92" i="4" s="1"/>
  <c r="G93" i="1"/>
  <c r="G93" i="4" s="1"/>
  <c r="G94" i="1"/>
  <c r="G94" i="4" s="1"/>
  <c r="G95" i="1"/>
  <c r="G95" i="4" s="1"/>
  <c r="G96" i="1"/>
  <c r="G96" i="4" s="1"/>
  <c r="G97" i="1"/>
  <c r="G97" i="4" s="1"/>
  <c r="G98" i="1"/>
  <c r="G98" i="4" s="1"/>
  <c r="G99" i="1"/>
  <c r="G99" i="4" s="1"/>
  <c r="G100" i="1"/>
  <c r="G100" i="4" s="1"/>
  <c r="G102" i="1"/>
  <c r="G102" i="4" s="1"/>
  <c r="G73" i="1"/>
  <c r="G73" i="4" s="1"/>
  <c r="G70" i="4"/>
  <c r="G22" i="1"/>
  <c r="G22" i="4" s="1"/>
  <c r="G23" i="1"/>
  <c r="G23" i="4" s="1"/>
  <c r="G24" i="1"/>
  <c r="G24" i="4" s="1"/>
  <c r="G25" i="1"/>
  <c r="G25" i="4" s="1"/>
  <c r="G26" i="1"/>
  <c r="G26" i="4" s="1"/>
  <c r="G27" i="1"/>
  <c r="G27" i="4" s="1"/>
  <c r="G28" i="1"/>
  <c r="G28" i="4" s="1"/>
  <c r="G29" i="1"/>
  <c r="G29" i="4" s="1"/>
  <c r="G30" i="1"/>
  <c r="G30" i="4" s="1"/>
  <c r="G31" i="1"/>
  <c r="G31" i="4" s="1"/>
  <c r="G32" i="1"/>
  <c r="G32" i="4" s="1"/>
  <c r="G33" i="1"/>
  <c r="G33" i="4" s="1"/>
  <c r="G34" i="1"/>
  <c r="G34" i="4" s="1"/>
  <c r="G35" i="1"/>
  <c r="G35" i="4" s="1"/>
  <c r="G36" i="1"/>
  <c r="G36" i="4" s="1"/>
  <c r="G37" i="1"/>
  <c r="G37" i="4" s="1"/>
  <c r="G38" i="1"/>
  <c r="G38" i="4" s="1"/>
  <c r="G39" i="1"/>
  <c r="G39" i="4" s="1"/>
  <c r="G40" i="1"/>
  <c r="G40" i="4" s="1"/>
  <c r="G41" i="1"/>
  <c r="G41" i="4" s="1"/>
  <c r="G42" i="1"/>
  <c r="G42" i="4" s="1"/>
  <c r="G43" i="1"/>
  <c r="G43" i="4" s="1"/>
  <c r="G44" i="1"/>
  <c r="G44" i="4" s="1"/>
  <c r="G45" i="1"/>
  <c r="G45" i="4" s="1"/>
  <c r="G46" i="1"/>
  <c r="G46" i="4" s="1"/>
  <c r="G47" i="1"/>
  <c r="G47" i="4" s="1"/>
  <c r="G48" i="1"/>
  <c r="G48" i="4" s="1"/>
  <c r="G49" i="1"/>
  <c r="G49" i="4" s="1"/>
  <c r="G50" i="1"/>
  <c r="G50" i="4" s="1"/>
  <c r="G51" i="1"/>
  <c r="G51" i="4" s="1"/>
  <c r="G52" i="1"/>
  <c r="G52" i="4" s="1"/>
  <c r="G53" i="1"/>
  <c r="G53" i="4" s="1"/>
  <c r="G54" i="1"/>
  <c r="G54" i="4" s="1"/>
  <c r="G55" i="1"/>
  <c r="G55" i="4" s="1"/>
  <c r="G56" i="1"/>
  <c r="G56" i="4" s="1"/>
  <c r="G57" i="1"/>
  <c r="G57" i="4" s="1"/>
  <c r="G58" i="1"/>
  <c r="G58" i="4" s="1"/>
  <c r="G59" i="1"/>
  <c r="G59" i="4" s="1"/>
  <c r="G60" i="1"/>
  <c r="G60" i="4" s="1"/>
  <c r="G61" i="1"/>
  <c r="G61" i="4" s="1"/>
  <c r="G62" i="1"/>
  <c r="G62" i="4" s="1"/>
  <c r="G63" i="1"/>
  <c r="G63" i="4" s="1"/>
  <c r="G64" i="1"/>
  <c r="G64" i="4" s="1"/>
  <c r="G65" i="1"/>
  <c r="G65" i="4" s="1"/>
  <c r="G21" i="4"/>
  <c r="K140" i="1" l="1"/>
  <c r="J140" i="1"/>
  <c r="I140" i="1"/>
  <c r="H140" i="1"/>
  <c r="G140" i="1" l="1"/>
  <c r="G140" i="4" s="1"/>
  <c r="K103" i="1"/>
  <c r="J103" i="1"/>
  <c r="I103" i="1"/>
  <c r="H103" i="1"/>
  <c r="K66" i="1"/>
  <c r="J66" i="1"/>
  <c r="I66" i="1"/>
  <c r="I67" i="1" s="1"/>
  <c r="I68" i="1" l="1"/>
  <c r="I109" i="1" s="1"/>
  <c r="I142" i="1" s="1"/>
  <c r="K67" i="1"/>
  <c r="K68" i="1" s="1"/>
  <c r="K109" i="1" s="1"/>
  <c r="K142" i="1" s="1"/>
  <c r="G66" i="1"/>
  <c r="G66" i="4" s="1"/>
  <c r="G103" i="1"/>
  <c r="G103" i="4" s="1"/>
  <c r="J68" i="1"/>
  <c r="G67" i="1" l="1"/>
  <c r="G67" i="4" s="1"/>
  <c r="G68" i="1"/>
  <c r="G68" i="4" s="1"/>
  <c r="J109" i="1"/>
  <c r="H109" i="1" l="1"/>
  <c r="G109" i="1" s="1"/>
  <c r="G109" i="4" s="1"/>
  <c r="F67" i="1"/>
  <c r="J142" i="1"/>
  <c r="H142" i="1" l="1"/>
  <c r="G142" i="1" s="1"/>
  <c r="F70" i="1" l="1"/>
  <c r="F133" i="1"/>
  <c r="F133" i="4" s="1"/>
  <c r="C8" i="1"/>
  <c r="C8" i="4" s="1"/>
  <c r="F106" i="1"/>
  <c r="F106" i="4" s="1"/>
  <c r="F107" i="1"/>
  <c r="F107" i="4" s="1"/>
  <c r="F137" i="1"/>
  <c r="F137" i="4" s="1"/>
  <c r="G142" i="4"/>
  <c r="F122" i="1"/>
  <c r="F122" i="4" s="1"/>
  <c r="F97" i="1"/>
  <c r="F97" i="4" s="1"/>
  <c r="F41" i="1"/>
  <c r="F41" i="4" s="1"/>
  <c r="F21" i="1"/>
  <c r="F21" i="4" s="1"/>
  <c r="F24" i="1"/>
  <c r="F24" i="4" s="1"/>
  <c r="F93" i="1"/>
  <c r="F93" i="4" s="1"/>
  <c r="F48" i="1"/>
  <c r="F48" i="4" s="1"/>
  <c r="F85" i="1"/>
  <c r="F85" i="4" s="1"/>
  <c r="F65" i="1"/>
  <c r="F65" i="4" s="1"/>
  <c r="J143" i="1"/>
  <c r="F67" i="4"/>
  <c r="F31" i="1"/>
  <c r="F31" i="4" s="1"/>
  <c r="F22" i="1"/>
  <c r="F22" i="4" s="1"/>
  <c r="F119" i="1"/>
  <c r="F119" i="4" s="1"/>
  <c r="F139" i="1"/>
  <c r="F139" i="4" s="1"/>
  <c r="F49" i="1"/>
  <c r="F49" i="4" s="1"/>
  <c r="F94" i="1"/>
  <c r="F94" i="4" s="1"/>
  <c r="F127" i="1"/>
  <c r="F127" i="4" s="1"/>
  <c r="F113" i="1"/>
  <c r="F113" i="4" s="1"/>
  <c r="F42" i="1"/>
  <c r="F42" i="4" s="1"/>
  <c r="F134" i="1"/>
  <c r="F134" i="4" s="1"/>
  <c r="F55" i="1"/>
  <c r="F55" i="4" s="1"/>
  <c r="F47" i="1"/>
  <c r="F47" i="4" s="1"/>
  <c r="F39" i="1"/>
  <c r="F39" i="4" s="1"/>
  <c r="F28" i="1"/>
  <c r="F28" i="4" s="1"/>
  <c r="F102" i="1"/>
  <c r="F102" i="4" s="1"/>
  <c r="F129" i="1"/>
  <c r="F129" i="4" s="1"/>
  <c r="F79" i="1"/>
  <c r="F79" i="4" s="1"/>
  <c r="F140" i="1"/>
  <c r="F140" i="4" s="1"/>
  <c r="F82" i="1"/>
  <c r="F82" i="4" s="1"/>
  <c r="F30" i="1"/>
  <c r="F30" i="4" s="1"/>
  <c r="F61" i="1"/>
  <c r="F61" i="4" s="1"/>
  <c r="F25" i="1"/>
  <c r="F25" i="4" s="1"/>
  <c r="F92" i="1"/>
  <c r="F92" i="4" s="1"/>
  <c r="F68" i="1"/>
  <c r="F68" i="4" s="1"/>
  <c r="F73" i="1"/>
  <c r="F73" i="4" s="1"/>
  <c r="F96" i="1"/>
  <c r="F96" i="4" s="1"/>
  <c r="F103" i="1"/>
  <c r="F103" i="4" s="1"/>
  <c r="B9" i="2"/>
  <c r="F58" i="1"/>
  <c r="F58" i="4" s="1"/>
  <c r="F116" i="1"/>
  <c r="F116" i="4" s="1"/>
  <c r="F70" i="4"/>
  <c r="F60" i="1"/>
  <c r="F60" i="4" s="1"/>
  <c r="F138" i="1"/>
  <c r="F138" i="4" s="1"/>
  <c r="F44" i="1"/>
  <c r="F44" i="4" s="1"/>
  <c r="F33" i="1"/>
  <c r="F33" i="4" s="1"/>
  <c r="F120" i="1"/>
  <c r="F120" i="4" s="1"/>
  <c r="F124" i="1"/>
  <c r="F124" i="4" s="1"/>
  <c r="F75" i="1"/>
  <c r="F75" i="4" s="1"/>
  <c r="F34" i="1"/>
  <c r="F34" i="4" s="1"/>
  <c r="F89" i="1"/>
  <c r="F89" i="4" s="1"/>
  <c r="F84" i="1"/>
  <c r="F84" i="4" s="1"/>
  <c r="I143" i="1"/>
  <c r="F135" i="1"/>
  <c r="F135" i="4" s="1"/>
  <c r="F121" i="1"/>
  <c r="F121" i="4" s="1"/>
  <c r="F131" i="1"/>
  <c r="F131" i="4" s="1"/>
  <c r="F76" i="1"/>
  <c r="F76" i="4" s="1"/>
  <c r="F53" i="1"/>
  <c r="F53" i="4" s="1"/>
  <c r="F45" i="1"/>
  <c r="F45" i="4" s="1"/>
  <c r="F37" i="1"/>
  <c r="F37" i="4" s="1"/>
  <c r="F29" i="1"/>
  <c r="F29" i="4" s="1"/>
  <c r="G143" i="1"/>
  <c r="F117" i="1"/>
  <c r="F117" i="4" s="1"/>
  <c r="F66" i="1"/>
  <c r="F66" i="4" s="1"/>
  <c r="F132" i="1"/>
  <c r="F132" i="4" s="1"/>
  <c r="F88" i="1"/>
  <c r="F88" i="4" s="1"/>
  <c r="F83" i="1"/>
  <c r="F83" i="4" s="1"/>
  <c r="F56" i="1"/>
  <c r="F56" i="4" s="1"/>
  <c r="F40" i="1"/>
  <c r="F40" i="4" s="1"/>
  <c r="F74" i="1"/>
  <c r="F74" i="4" s="1"/>
  <c r="F62" i="1"/>
  <c r="F62" i="4" s="1"/>
  <c r="F136" i="1"/>
  <c r="F136" i="4" s="1"/>
  <c r="F23" i="1"/>
  <c r="F23" i="4" s="1"/>
  <c r="F114" i="1"/>
  <c r="F114" i="4" s="1"/>
  <c r="F63" i="1"/>
  <c r="F63" i="4" s="1"/>
  <c r="F128" i="1"/>
  <c r="F128" i="4" s="1"/>
  <c r="F100" i="1"/>
  <c r="F100" i="4" s="1"/>
  <c r="F95" i="1"/>
  <c r="F95" i="4" s="1"/>
  <c r="F109" i="1"/>
  <c r="F109" i="4" s="1"/>
  <c r="F130" i="1"/>
  <c r="F130" i="4" s="1"/>
  <c r="F112" i="1"/>
  <c r="F112" i="4" s="1"/>
  <c r="F87" i="1"/>
  <c r="F87" i="4" s="1"/>
  <c r="F91" i="1"/>
  <c r="F91" i="4" s="1"/>
  <c r="F64" i="1"/>
  <c r="F64" i="4" s="1"/>
  <c r="F115" i="1"/>
  <c r="F115" i="4" s="1"/>
  <c r="H143" i="1"/>
  <c r="F51" i="1"/>
  <c r="F51" i="4" s="1"/>
  <c r="F43" i="1"/>
  <c r="F43" i="4" s="1"/>
  <c r="F35" i="1"/>
  <c r="F35" i="4" s="1"/>
  <c r="F59" i="1"/>
  <c r="F59" i="4" s="1"/>
  <c r="F86" i="1"/>
  <c r="F86" i="4" s="1"/>
  <c r="F125" i="1"/>
  <c r="F125" i="4" s="1"/>
  <c r="F77" i="1"/>
  <c r="F77" i="4" s="1"/>
  <c r="F26" i="1"/>
  <c r="F26" i="4" s="1"/>
  <c r="F105" i="1"/>
  <c r="F105" i="4" s="1"/>
  <c r="F99" i="1"/>
  <c r="F99" i="4" s="1"/>
  <c r="F52" i="1"/>
  <c r="F52" i="4" s="1"/>
  <c r="F36" i="1"/>
  <c r="F36" i="4" s="1"/>
  <c r="F90" i="1"/>
  <c r="F90" i="4" s="1"/>
  <c r="F81" i="1"/>
  <c r="F81" i="4" s="1"/>
  <c r="F32" i="1"/>
  <c r="F32" i="4" s="1"/>
  <c r="F80" i="1"/>
  <c r="F80" i="4" s="1"/>
  <c r="F50" i="1"/>
  <c r="F50" i="4" s="1"/>
  <c r="F98" i="1"/>
  <c r="F98" i="4" s="1"/>
  <c r="F27" i="1"/>
  <c r="F27" i="4" s="1"/>
  <c r="F123" i="1"/>
  <c r="F123" i="4" s="1"/>
  <c r="F118" i="1"/>
  <c r="F118" i="4" s="1"/>
  <c r="F101" i="1"/>
  <c r="F101" i="4" s="1"/>
  <c r="F46" i="1"/>
  <c r="F46" i="4" s="1"/>
  <c r="F57" i="1"/>
  <c r="F57" i="4" s="1"/>
  <c r="F126" i="1"/>
  <c r="F126" i="4" s="1"/>
  <c r="F38" i="1"/>
  <c r="F38" i="4" s="1"/>
  <c r="K143" i="1"/>
  <c r="F54" i="1"/>
  <c r="F54" i="4" s="1"/>
  <c r="F78" i="1"/>
  <c r="F78" i="4" s="1"/>
  <c r="F142" i="1" l="1"/>
  <c r="F142" i="4" s="1"/>
  <c r="B8" i="2"/>
  <c r="B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Perkins, Patrice A. (KCVA)</author>
  </authors>
  <commentList>
    <comment ref="F70" authorId="0" shapeId="0" xr:uid="{3C7E59DD-640F-458D-A646-0EFAFDDA63B1}">
      <text>
        <r>
          <rPr>
            <b/>
            <sz val="9"/>
            <color indexed="81"/>
            <rFont val="Tahoma"/>
            <family val="2"/>
          </rPr>
          <t xml:space="preserve">Shallow Subsidy budgets must have at least 50% in TFA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Perkins, Patrice A. (KCVA)</author>
  </authors>
  <commentList>
    <comment ref="F70" authorId="0" shapeId="0" xr:uid="{74DCA1AA-C042-4C74-A1D4-0C31D6FD36CF}">
      <text>
        <r>
          <rPr>
            <b/>
            <sz val="9"/>
            <color indexed="81"/>
            <rFont val="Tahoma"/>
            <family val="2"/>
          </rPr>
          <t xml:space="preserve">Shallow Subsidy budgets must have at least 50% in TFA
</t>
        </r>
        <r>
          <rPr>
            <sz val="9"/>
            <color indexed="81"/>
            <rFont val="Tahoma"/>
            <family val="2"/>
          </rPr>
          <t xml:space="preserve">
</t>
        </r>
      </text>
    </comment>
    <comment ref="F140" authorId="0" shapeId="0" xr:uid="{369B89D8-F0CE-44FA-86B6-DAA1D84B48A0}">
      <text>
        <r>
          <rPr>
            <b/>
            <sz val="9"/>
            <color indexed="81"/>
            <rFont val="Tahoma"/>
            <charset val="1"/>
          </rPr>
          <t>Administrative expenses cannot exceed 10% of total budgeted amount</t>
        </r>
        <r>
          <rPr>
            <sz val="9"/>
            <color indexed="81"/>
            <rFont val="Tahoma"/>
            <charset val="1"/>
          </rPr>
          <t xml:space="preserve">
</t>
        </r>
      </text>
    </comment>
  </commentList>
</comments>
</file>

<file path=xl/sharedStrings.xml><?xml version="1.0" encoding="utf-8"?>
<sst xmlns="http://schemas.openxmlformats.org/spreadsheetml/2006/main" count="1524" uniqueCount="1316">
  <si>
    <t xml:space="preserve">VA's Supportive Services for Veteran Families Program </t>
  </si>
  <si>
    <t>Program Expenses</t>
  </si>
  <si>
    <t>% of Total SSVF Grant</t>
  </si>
  <si>
    <r>
      <t xml:space="preserve">I. Provision and Coordination of Supportive Services </t>
    </r>
    <r>
      <rPr>
        <b/>
        <u/>
        <sz val="12"/>
        <color indexed="8"/>
        <rFont val="Calibri"/>
        <family val="2"/>
      </rPr>
      <t>(Minimum of 90% of Total SSVF Grant Amount)</t>
    </r>
  </si>
  <si>
    <t>1. Personnel/Labor</t>
  </si>
  <si>
    <t># FTE</t>
  </si>
  <si>
    <t>% FTE</t>
  </si>
  <si>
    <t>Base Annual Salary/Wage</t>
  </si>
  <si>
    <t>Title and Organization</t>
  </si>
  <si>
    <t>Subtotal Salaries/Wages</t>
  </si>
  <si>
    <t>Subtotal Personnel</t>
  </si>
  <si>
    <t>2. Temporary Financial Assistance</t>
  </si>
  <si>
    <t>3. Other Non-Personnel Provision and Coordination of Supportive Services Expenses</t>
  </si>
  <si>
    <t>Subtotal Other Program Expenses</t>
  </si>
  <si>
    <t># of Vehicles</t>
  </si>
  <si>
    <t>Subtotal Provision and Coordination of Supportive Services</t>
  </si>
  <si>
    <r>
      <t xml:space="preserve">II. Administrative Expenses </t>
    </r>
    <r>
      <rPr>
        <b/>
        <u/>
        <sz val="12"/>
        <color indexed="8"/>
        <rFont val="Calibri"/>
        <family val="2"/>
      </rPr>
      <t>(Maximum of 10% of Total SSVF Grant Amount)</t>
    </r>
  </si>
  <si>
    <t>Subtotal Administrative Expenses</t>
  </si>
  <si>
    <t>Grand Total</t>
  </si>
  <si>
    <t>Fringe Benefits</t>
  </si>
  <si>
    <t>SSVF 
Grant Funds 
Total Amount</t>
  </si>
  <si>
    <t>Funding Priority Requested:</t>
  </si>
  <si>
    <t>Proposed Funding Information:</t>
  </si>
  <si>
    <t>Proposed # of Households Served:</t>
  </si>
  <si>
    <t>Average Amount per Household Served:</t>
  </si>
  <si>
    <t>Drop Down:</t>
  </si>
  <si>
    <t>TFA:</t>
  </si>
  <si>
    <t>ADMIN:</t>
  </si>
  <si>
    <t>Proposed CoC Code(s):</t>
  </si>
  <si>
    <t>TOTAL</t>
  </si>
  <si>
    <t>Flags:</t>
  </si>
  <si>
    <t>County/State(s) to be Served:</t>
  </si>
  <si>
    <t xml:space="preserve">Priority 2 </t>
  </si>
  <si>
    <t>Name of Organization:</t>
  </si>
  <si>
    <t>Detailed Narrative Justification</t>
  </si>
  <si>
    <t>Actual Lease Cost:</t>
  </si>
  <si>
    <t>Maintenance/Milage Cost:</t>
  </si>
  <si>
    <t>4. Vehicle Lease Cost:</t>
  </si>
  <si>
    <t>Maintenance/Mileage Cost:</t>
  </si>
  <si>
    <t>VA Mandated Training</t>
  </si>
  <si>
    <t>Grant #</t>
  </si>
  <si>
    <t>Organization Name</t>
  </si>
  <si>
    <t>12-AK-001</t>
  </si>
  <si>
    <t>Access</t>
  </si>
  <si>
    <t>12-AL-002</t>
  </si>
  <si>
    <t>Action Ministries, Inc.</t>
  </si>
  <si>
    <t>12-AZ-003</t>
  </si>
  <si>
    <t>Advocate Program, Inc.</t>
  </si>
  <si>
    <t>12-AZ-004</t>
  </si>
  <si>
    <t>Albany Housing Coalition, Inc.</t>
  </si>
  <si>
    <t>12-CA-007</t>
  </si>
  <si>
    <t>Alger Marquette Community Action Board</t>
  </si>
  <si>
    <t>12-CA-010</t>
  </si>
  <si>
    <t>Alliance, Inc</t>
  </si>
  <si>
    <t>12-CA-013</t>
  </si>
  <si>
    <t>American GI Forum National Veterans Outreach Program, Inc.</t>
  </si>
  <si>
    <t>12-CA-014</t>
  </si>
  <si>
    <t>American National Red Cross Southern Arizona Chapter</t>
  </si>
  <si>
    <t>12-CA-015</t>
  </si>
  <si>
    <t>Asheville-Buncombe Community Christian Ministry, Inc.</t>
  </si>
  <si>
    <t>12-CA-016</t>
  </si>
  <si>
    <t>Berkeley Food and Housing Project</t>
  </si>
  <si>
    <t>12-CA-017</t>
  </si>
  <si>
    <t>Big Bend Homeless Coalition, Inc.</t>
  </si>
  <si>
    <t>12-CA-018</t>
  </si>
  <si>
    <t>Blue Mountain Action Council</t>
  </si>
  <si>
    <t>12-CT-021</t>
  </si>
  <si>
    <t>Blue Valley Community Action, Inc.</t>
  </si>
  <si>
    <t>12-FL-024</t>
  </si>
  <si>
    <t>Blue Water Center For Independent Living, Inc.</t>
  </si>
  <si>
    <t>12-FL-025</t>
  </si>
  <si>
    <t>California Veterans Assistance Foundation, Inc.</t>
  </si>
  <si>
    <t>12-FL-028</t>
  </si>
  <si>
    <t>Career And Recovery Resources Inc</t>
  </si>
  <si>
    <t>12-GA-029</t>
  </si>
  <si>
    <t>Caritas of Austin</t>
  </si>
  <si>
    <t>12-ID-032</t>
  </si>
  <si>
    <t>Carrillo Counseling Services, Inc. (DBA New Beginnings)</t>
  </si>
  <si>
    <t>12-IL-033</t>
  </si>
  <si>
    <t>Casa del Peregrino Aguadilla, Inc.</t>
  </si>
  <si>
    <t>12-IN-035</t>
  </si>
  <si>
    <t>Catholic Charities Community Services, Inc.</t>
  </si>
  <si>
    <t>12-LA-038</t>
  </si>
  <si>
    <t>Catholic Charities Diocese of Fort Worth, Inc.</t>
  </si>
  <si>
    <t>12-LA-039</t>
  </si>
  <si>
    <t>Catholic Charities Dioceses of Camden, Inc.</t>
  </si>
  <si>
    <t>12-MA-040</t>
  </si>
  <si>
    <t>Catholic Charities Hawaii</t>
  </si>
  <si>
    <t>12-MD-042</t>
  </si>
  <si>
    <t>Catholic Charities of Kansas City - St Joseph, Inc.</t>
  </si>
  <si>
    <t>12-ME-043</t>
  </si>
  <si>
    <t>Catholic Charities of Southern Missouri, Inc.</t>
  </si>
  <si>
    <t>12-MI-044</t>
  </si>
  <si>
    <t>Catholic Charities of the Archdiocese of Chicago</t>
  </si>
  <si>
    <t>12-MI-045</t>
  </si>
  <si>
    <t>Catholic Charities of the Diocese of Allentown</t>
  </si>
  <si>
    <t>12-NC-049</t>
  </si>
  <si>
    <t>Catholic Charities of the Diocese of Stockton</t>
  </si>
  <si>
    <t>12-NC-050</t>
  </si>
  <si>
    <t>Catholic Charities of the Roman Catholic Diocese of Syracuse NY</t>
  </si>
  <si>
    <t>12-ND-051</t>
  </si>
  <si>
    <t>Catholic Charities, Inc. (dba Catholic Charities of the Diocese of Memphis, Inc.)</t>
  </si>
  <si>
    <t>12-NJ-053</t>
  </si>
  <si>
    <t>Catholic Charities, Inc. (Diocese of Jackson)</t>
  </si>
  <si>
    <t>12-NM-055</t>
  </si>
  <si>
    <t>Catholic Charities, Inc. (Diocese of Wichita)</t>
  </si>
  <si>
    <t>12-NY-060</t>
  </si>
  <si>
    <t>Catholic Community Services of Western Washington</t>
  </si>
  <si>
    <t>12-NY-061</t>
  </si>
  <si>
    <t>Catholic Family and Community Service</t>
  </si>
  <si>
    <t>12-NY-063</t>
  </si>
  <si>
    <t>Catholic Social Services</t>
  </si>
  <si>
    <t>12-OH-064</t>
  </si>
  <si>
    <t>Center For Veterans Issues Limited</t>
  </si>
  <si>
    <t>12-OK-065</t>
  </si>
  <si>
    <t>Centerstone of Tennessee, Inc.</t>
  </si>
  <si>
    <t>12-PA-067</t>
  </si>
  <si>
    <t>Central Nebraska Community Services, Inc.</t>
  </si>
  <si>
    <t>12-TX-071</t>
  </si>
  <si>
    <t>Central Oregon Veteran's Outreach</t>
  </si>
  <si>
    <t>12-TX-072</t>
  </si>
  <si>
    <t>Central Savannah River Area Economic Opportunity Authority, Inc. (CSRA EOA)</t>
  </si>
  <si>
    <t>12-TX-075</t>
  </si>
  <si>
    <t>Changing Homelessness, Inc.</t>
  </si>
  <si>
    <t>12-TX-076</t>
  </si>
  <si>
    <t>Chautauqua Opportunities, Inc.</t>
  </si>
  <si>
    <t>12-VA-077</t>
  </si>
  <si>
    <t>Chestnut Health Systems, Inc.</t>
  </si>
  <si>
    <t>12-WA-079</t>
  </si>
  <si>
    <t>Columbus House, Inc.</t>
  </si>
  <si>
    <t>12-ZZ-026</t>
  </si>
  <si>
    <t>Commission on Economic Opportunity</t>
  </si>
  <si>
    <t>12-ZZ-031</t>
  </si>
  <si>
    <t>Community Action Agency</t>
  </si>
  <si>
    <t>12-ZZ-041</t>
  </si>
  <si>
    <t>Community Action Agency of Columbiana County, Inc.</t>
  </si>
  <si>
    <t>12-ZZ-070</t>
  </si>
  <si>
    <t>Community Action Agency of Delaware County, Inc.</t>
  </si>
  <si>
    <t>13-AZ-087</t>
  </si>
  <si>
    <t>Community Action Coalition for South Central Wisconsin, Inc.</t>
  </si>
  <si>
    <t>13-CA-090</t>
  </si>
  <si>
    <t xml:space="preserve">Community Action of Northeast Indiana, Inc. </t>
  </si>
  <si>
    <t>13-CT-093</t>
  </si>
  <si>
    <t>Community Action Partnership of North Dakota</t>
  </si>
  <si>
    <t>13-DE-095</t>
  </si>
  <si>
    <t>Community Action Partnership of Oregon</t>
  </si>
  <si>
    <t>13-FL-096</t>
  </si>
  <si>
    <t>Community Action Partnership Of San Luis Obispo County, Inc.</t>
  </si>
  <si>
    <t>13-GA-101</t>
  </si>
  <si>
    <t>Community Action Program Corporation of Washington-Morgan Counties, Ohio</t>
  </si>
  <si>
    <t>13-GA-102</t>
  </si>
  <si>
    <t>Community Action Team, Inc.</t>
  </si>
  <si>
    <t>13-IA-103</t>
  </si>
  <si>
    <t>Community Bridges, Inc.</t>
  </si>
  <si>
    <t>13-IL-104</t>
  </si>
  <si>
    <t>Community Catalysts of California</t>
  </si>
  <si>
    <t>13-IL-105</t>
  </si>
  <si>
    <t>Community Coalition on Homelessness Corporation</t>
  </si>
  <si>
    <t>13-IN-106</t>
  </si>
  <si>
    <t>Community Hope, Inc.</t>
  </si>
  <si>
    <t>13-MD-107</t>
  </si>
  <si>
    <t>Community Link Programs of Travelers Aid Society of Central Carolinas, Inc.</t>
  </si>
  <si>
    <t>13-MI-108</t>
  </si>
  <si>
    <t>Community Psychiatric Clinic, Inc.</t>
  </si>
  <si>
    <t>13-MO-047</t>
  </si>
  <si>
    <t>Community Rebuilders</t>
  </si>
  <si>
    <t>13-MO-110</t>
  </si>
  <si>
    <t>Community Renewal Team, Inc.</t>
  </si>
  <si>
    <t>13-MS-111</t>
  </si>
  <si>
    <t>Community Service Council of Greater Tulsa, Inc.</t>
  </si>
  <si>
    <t>13-NC-114</t>
  </si>
  <si>
    <t>Community Support Services, Inc.</t>
  </si>
  <si>
    <t>13-NH-115</t>
  </si>
  <si>
    <t>Connections Community Support Programs, Inc.</t>
  </si>
  <si>
    <t>13-NV-056</t>
  </si>
  <si>
    <t>Cornerstone Rescue Mission</t>
  </si>
  <si>
    <t>13-NV-117</t>
  </si>
  <si>
    <t>Decatur Cooperative Ministry, Inc.</t>
  </si>
  <si>
    <t>13-NV-118</t>
  </si>
  <si>
    <t>Denver Options, Inc. (dba Rocky Mountain Human Services)</t>
  </si>
  <si>
    <t>13-NY-119</t>
  </si>
  <si>
    <t>Diakonia, Inc.</t>
  </si>
  <si>
    <t>13-NY-121</t>
  </si>
  <si>
    <t>East Oakland Community Project</t>
  </si>
  <si>
    <t>13-OH-124</t>
  </si>
  <si>
    <t>Easter Seals Oregon</t>
  </si>
  <si>
    <t>13-OR-125</t>
  </si>
  <si>
    <t>Eastern Carolina Homelessness Organization, Inc.</t>
  </si>
  <si>
    <t>13-OR-126</t>
  </si>
  <si>
    <t>Economic Opportunity Council of Suffolk, Inc.</t>
  </si>
  <si>
    <t>13-OR-128</t>
  </si>
  <si>
    <t>El-Ada, Inc.</t>
  </si>
  <si>
    <t>13-PA-129</t>
  </si>
  <si>
    <t>Elle Foundation</t>
  </si>
  <si>
    <t>13-PA-130</t>
  </si>
  <si>
    <t>Fairbanks Rescue Mission, Inc.</t>
  </si>
  <si>
    <t>13-SD-136</t>
  </si>
  <si>
    <t>Faith Mission, Inc.</t>
  </si>
  <si>
    <t>13-TN-139</t>
  </si>
  <si>
    <t>Faith, Hope, Love, Charity, Inc.</t>
  </si>
  <si>
    <t>13-TX-140</t>
  </si>
  <si>
    <t>Families in Crisis, Inc.</t>
  </si>
  <si>
    <t>13-VA-144</t>
  </si>
  <si>
    <t>Family &amp; Community Services, Inc.</t>
  </si>
  <si>
    <t>13­WA-148</t>
  </si>
  <si>
    <t>Family Alliance For Veterans of America, Inc.</t>
  </si>
  <si>
    <t>13-WI-151</t>
  </si>
  <si>
    <t>Family Endeavors, Inc.</t>
  </si>
  <si>
    <t>13-ZZ-092</t>
  </si>
  <si>
    <t>Featherfist, Inc.</t>
  </si>
  <si>
    <t>13-ZZ-123</t>
  </si>
  <si>
    <t>Friendship Place</t>
  </si>
  <si>
    <t>13-ZZ-133</t>
  </si>
  <si>
    <t>Front Steps, Inc.</t>
  </si>
  <si>
    <t>13-ZZ-134</t>
  </si>
  <si>
    <t>Good Samaritan Shelter</t>
  </si>
  <si>
    <t>13-ZZ-145</t>
  </si>
  <si>
    <t>Goodwill Industries of Central Oklahoma, Inc.</t>
  </si>
  <si>
    <t>13-ZZ-147</t>
  </si>
  <si>
    <t>Goodwill Industries of New Mexico</t>
  </si>
  <si>
    <t>14-AK-152</t>
  </si>
  <si>
    <t>Goodwill Industries of Silicon Valley  (dba Goodwill Industries of Santa Clara County)</t>
  </si>
  <si>
    <t>14-AL-155</t>
  </si>
  <si>
    <t>Goodwill Industries of The Inland Northwest</t>
  </si>
  <si>
    <t>14-AZ-157</t>
  </si>
  <si>
    <t>Hampton Roads Community Action Program, Inc.</t>
  </si>
  <si>
    <t>14-AZ-158</t>
  </si>
  <si>
    <t>Hancock Resource Center (HRC)</t>
  </si>
  <si>
    <t>14-AZ-159</t>
  </si>
  <si>
    <t>Harbor Homes, Inc.</t>
  </si>
  <si>
    <t>14-AZ-160</t>
  </si>
  <si>
    <t>Hawkeye Area Community Action Program, Inc.</t>
  </si>
  <si>
    <t>14-CA-163</t>
  </si>
  <si>
    <t>Heartland Human Care Services, Inc.</t>
  </si>
  <si>
    <t>14-CA-167</t>
  </si>
  <si>
    <t>HELP Social Service Corporation</t>
  </si>
  <si>
    <t>14-CA-169</t>
  </si>
  <si>
    <t>Helping Heroes, Inc.</t>
  </si>
  <si>
    <t>14-CA-170</t>
  </si>
  <si>
    <t>Homefirst Services Of Santa Clara County</t>
  </si>
  <si>
    <t>14-CA-177</t>
  </si>
  <si>
    <t>Homeless Services Center</t>
  </si>
  <si>
    <t>14-CT-178</t>
  </si>
  <si>
    <t>Homeless Services Network of Central Florida, Inc.</t>
  </si>
  <si>
    <t>14-FL-179</t>
  </si>
  <si>
    <t>Homeless Veterans Fellowship</t>
  </si>
  <si>
    <t>14-FL-181</t>
  </si>
  <si>
    <t>Homeward Bound of Western North Carolina, Inc.</t>
  </si>
  <si>
    <t>14-FL-182</t>
  </si>
  <si>
    <t>Hope Center, Inc.</t>
  </si>
  <si>
    <t>14-FL-184</t>
  </si>
  <si>
    <t>HopeSource</t>
  </si>
  <si>
    <t>14-FL-185</t>
  </si>
  <si>
    <t>Housing Counseling Services, Inc.</t>
  </si>
  <si>
    <t>14-FL-322</t>
  </si>
  <si>
    <t>Housing First, Inc.</t>
  </si>
  <si>
    <t>14-GA-188</t>
  </si>
  <si>
    <t>Humility of Mary Shelter, Inc.</t>
  </si>
  <si>
    <t>14-GA-189</t>
  </si>
  <si>
    <t>Indianhead Community Action Agency</t>
  </si>
  <si>
    <t>14-IA-191</t>
  </si>
  <si>
    <t>InteCare, Inc.</t>
  </si>
  <si>
    <t>14-ID-193</t>
  </si>
  <si>
    <t>Jewish Family &amp; Childrens Service Of The Suncoast Inc</t>
  </si>
  <si>
    <t>14-IL-194</t>
  </si>
  <si>
    <t>Kentucky River Foothills Development Council, Inc.</t>
  </si>
  <si>
    <t>14-IL-195</t>
  </si>
  <si>
    <t>KI BOIS Community Action Foundation, Inc.</t>
  </si>
  <si>
    <t>14-IL-196</t>
  </si>
  <si>
    <t>Knowledge, Education for Your Success, Inc.</t>
  </si>
  <si>
    <t>14-IL-197</t>
  </si>
  <si>
    <t>Lafayette Transitional Housing Center, Inc.</t>
  </si>
  <si>
    <t>14-IL-198</t>
  </si>
  <si>
    <t>Lawrence County Social Services, Inc.</t>
  </si>
  <si>
    <t>14-IL-308</t>
  </si>
  <si>
    <t>Licking County Coalition for Housing</t>
  </si>
  <si>
    <t>14-IN-199</t>
  </si>
  <si>
    <t>Lifemoves</t>
  </si>
  <si>
    <t>14-IN-200</t>
  </si>
  <si>
    <t>Lighthouse Treatment Center</t>
  </si>
  <si>
    <t>14-KS-322</t>
  </si>
  <si>
    <t>Lubbock Mental Health and Retardation Center (dba Starcare)</t>
  </si>
  <si>
    <t>14-KY-204</t>
  </si>
  <si>
    <t>Lutheran Social Services of Central Ohio</t>
  </si>
  <si>
    <t>14-LA-205</t>
  </si>
  <si>
    <t>Maumee Valley Guidance Center, Inc.</t>
  </si>
  <si>
    <t>14-LA-207</t>
  </si>
  <si>
    <t>Memphis Area Legal Services, Inc.</t>
  </si>
  <si>
    <t>14-LA-208</t>
  </si>
  <si>
    <t>Mental Health America of Los Angeles</t>
  </si>
  <si>
    <t>14-MA-209</t>
  </si>
  <si>
    <t>Mental Health Services for Homeless Persons, Inc. (dba FrontLine Service)</t>
  </si>
  <si>
    <t>14-MA-211</t>
  </si>
  <si>
    <t>Meridian Behavioral Healthcare, Inc.</t>
  </si>
  <si>
    <t>14-MD-214</t>
  </si>
  <si>
    <t>Mesilla Valley Community of Hope</t>
  </si>
  <si>
    <t>14-MD-215</t>
  </si>
  <si>
    <t>Metropolitan Development Council</t>
  </si>
  <si>
    <t>14-MD-216</t>
  </si>
  <si>
    <t>Mid Michigan Community Action Agency, Inc.</t>
  </si>
  <si>
    <t>14-MD-217</t>
  </si>
  <si>
    <t>Midwest Shelter for Homeless Veterans, Inc.</t>
  </si>
  <si>
    <t>14-MI-218</t>
  </si>
  <si>
    <t>Minnesota Assistance Council for Veterans</t>
  </si>
  <si>
    <t>14-MI-219</t>
  </si>
  <si>
    <t>Mississippi United to End Homelessness, Inc.</t>
  </si>
  <si>
    <t>14-MI-220</t>
  </si>
  <si>
    <t>National Community Health Partners</t>
  </si>
  <si>
    <t>14-MI-221</t>
  </si>
  <si>
    <t>Neighborhood Centers, Inc.</t>
  </si>
  <si>
    <t>14-MI-222</t>
  </si>
  <si>
    <t>New Directions, Inc.</t>
  </si>
  <si>
    <t>14-MI-223</t>
  </si>
  <si>
    <t>New Mexico Veterans Integration Centers</t>
  </si>
  <si>
    <t>14-MI-226</t>
  </si>
  <si>
    <t>New Vision House of Hope, Inc.</t>
  </si>
  <si>
    <t>14-MN-227</t>
  </si>
  <si>
    <t>Northeast Nebraska Community Action Partnership</t>
  </si>
  <si>
    <t>14-MO-228</t>
  </si>
  <si>
    <t>Northwest Florida Comprehensive Services For Children, Inc.</t>
  </si>
  <si>
    <t>14-MO-229</t>
  </si>
  <si>
    <t>Northwest Michigan Community Action Agency, Inc.</t>
  </si>
  <si>
    <t>14-MS-231</t>
  </si>
  <si>
    <t>Oakland Livingston Human Services Agency</t>
  </si>
  <si>
    <t>14-MS-232</t>
  </si>
  <si>
    <t>Ohio Valley Goodwill Industries Rehabilitation Center, Inc.</t>
  </si>
  <si>
    <t>14-MS-233</t>
  </si>
  <si>
    <t xml:space="preserve">One-Eighty Place </t>
  </si>
  <si>
    <t>14-MS-234</t>
  </si>
  <si>
    <t>Operation Renewed Hope</t>
  </si>
  <si>
    <t>14-NC-236</t>
  </si>
  <si>
    <t>Operation Stand Down Rhode Island</t>
  </si>
  <si>
    <t>14-NE-238</t>
  </si>
  <si>
    <t>Operation Stand Down Tennessee</t>
  </si>
  <si>
    <t>14-NH-240</t>
  </si>
  <si>
    <t>Opportunity Council</t>
  </si>
  <si>
    <t>14-NJ-242</t>
  </si>
  <si>
    <t>Opportunity House</t>
  </si>
  <si>
    <t>14-NM-246</t>
  </si>
  <si>
    <t>Partners in Community Building, Inc.</t>
  </si>
  <si>
    <t>14-NM-247</t>
  </si>
  <si>
    <t>Passage Home, Inc.</t>
  </si>
  <si>
    <t>14-NY-249</t>
  </si>
  <si>
    <t>Pathstone Corporation</t>
  </si>
  <si>
    <t>14-NY-250</t>
  </si>
  <si>
    <t>People Assisting the Homeless</t>
  </si>
  <si>
    <t>14-NY-251</t>
  </si>
  <si>
    <t>Phoenix Programs, Inc.</t>
  </si>
  <si>
    <t>14-NY-253</t>
  </si>
  <si>
    <t>Preble Street</t>
  </si>
  <si>
    <t>14-NY-254</t>
  </si>
  <si>
    <t>Primary Health Care, Inc.</t>
  </si>
  <si>
    <t>14-NY-256</t>
  </si>
  <si>
    <t>Primavera Foundation</t>
  </si>
  <si>
    <t>14-NY-259</t>
  </si>
  <si>
    <t>Project Community Connections, Inc.</t>
  </si>
  <si>
    <t>14-OH-261</t>
  </si>
  <si>
    <t>Project H.O.M.E.</t>
  </si>
  <si>
    <t>14-OH-262</t>
  </si>
  <si>
    <t>Project PLASE, Inc.</t>
  </si>
  <si>
    <t>14-OH-264</t>
  </si>
  <si>
    <t>Purpose Built Families Foundation</t>
  </si>
  <si>
    <t>14-OH-265</t>
  </si>
  <si>
    <t>Region 12 Commission On Mental Health &amp; Retardation (Pine Belt Mental Health)</t>
  </si>
  <si>
    <t>14-OH-266</t>
  </si>
  <si>
    <t>ReStart, Inc.</t>
  </si>
  <si>
    <t>14-OH-267</t>
  </si>
  <si>
    <t>Sabine Valley Regional Mental Health Mental Retardation Center</t>
  </si>
  <si>
    <t>14-OH-268</t>
  </si>
  <si>
    <t>Samaritan Daytop Village, Inc.</t>
  </si>
  <si>
    <t>14-OH-269</t>
  </si>
  <si>
    <t>Saratoga County Rural Preservation Company, Inc.</t>
  </si>
  <si>
    <t>14-OK-270</t>
  </si>
  <si>
    <t>Services for the UnderServed, Inc.</t>
  </si>
  <si>
    <t>14-OK-271</t>
  </si>
  <si>
    <t>Shelter, Inc. of Contra Costa County</t>
  </si>
  <si>
    <t>14-OR-272</t>
  </si>
  <si>
    <t>Society of St. Vincent de Paul, South Pinellas, Inc.</t>
  </si>
  <si>
    <t>14-PA-273</t>
  </si>
  <si>
    <t>Soldier On of Delaware, Inc.</t>
  </si>
  <si>
    <t>14-PA-274</t>
  </si>
  <si>
    <t>Soldier On, Inc.</t>
  </si>
  <si>
    <t>14-PA-276</t>
  </si>
  <si>
    <t>South Central Community Action Partnership, Inc.</t>
  </si>
  <si>
    <t>14-PA-277</t>
  </si>
  <si>
    <t>Southwest Counseling Solutions</t>
  </si>
  <si>
    <t>14-PA-279</t>
  </si>
  <si>
    <t>Southwestern Community Services, Inc.</t>
  </si>
  <si>
    <t>14-PA-280</t>
  </si>
  <si>
    <t>St. Francis House, Inc.</t>
  </si>
  <si>
    <t>14-PA-281</t>
  </si>
  <si>
    <t>St. James A.M.E. Zion Church-Zion House</t>
  </si>
  <si>
    <t>14-PA-282</t>
  </si>
  <si>
    <t>St. Patrick Center</t>
  </si>
  <si>
    <t>14-TN-283</t>
  </si>
  <si>
    <t>St. Vincent de Paul Social Services, Inc.</t>
  </si>
  <si>
    <t>14-TN-284</t>
  </si>
  <si>
    <t>St. Vincent de Paul Society of Lane County, Inc.</t>
  </si>
  <si>
    <t>14-TN-285</t>
  </si>
  <si>
    <t>Start Corporation</t>
  </si>
  <si>
    <t>14-TN-287</t>
  </si>
  <si>
    <t>STOP Incorporated</t>
  </si>
  <si>
    <t>14-TX-288</t>
  </si>
  <si>
    <t>Sunnyvale Community Services</t>
  </si>
  <si>
    <t>14-TX-290</t>
  </si>
  <si>
    <t>Swords To Plowshares Veterans Rights Organization</t>
  </si>
  <si>
    <t>14-TX-293</t>
  </si>
  <si>
    <t>Talbert House, Inc.</t>
  </si>
  <si>
    <t>14-VA-294</t>
  </si>
  <si>
    <t>Tampa Crossroads, Inc.</t>
  </si>
  <si>
    <t>14-VA-296</t>
  </si>
  <si>
    <t>The Alston Wilkes Society (AWS, Alston Wilkes Veterans Home)</t>
  </si>
  <si>
    <t>14-VA-297</t>
  </si>
  <si>
    <t>The Greater Wheeling Coalition for the Homeless, Inc.</t>
  </si>
  <si>
    <t>14-VA-298</t>
  </si>
  <si>
    <t>The Jericho Project</t>
  </si>
  <si>
    <t>14-VI-299</t>
  </si>
  <si>
    <t>The Kitchen, Inc.</t>
  </si>
  <si>
    <t>14-WI-302</t>
  </si>
  <si>
    <t>The Methodist Training and Outreach Center, Inc.</t>
  </si>
  <si>
    <t>14-WV-303</t>
  </si>
  <si>
    <t>The Road Home</t>
  </si>
  <si>
    <t>14-WV-304</t>
  </si>
  <si>
    <t>The Salvation Army</t>
  </si>
  <si>
    <t>14-WV-305</t>
  </si>
  <si>
    <t>The Salvation Army, a California Corporation</t>
  </si>
  <si>
    <t>14-ZZ-153</t>
  </si>
  <si>
    <t>The Salvation Army, a Georgia Corporation</t>
  </si>
  <si>
    <t>14-ZZ-260</t>
  </si>
  <si>
    <t>The Salvation Army, a New York Corporation</t>
  </si>
  <si>
    <t>14-ZZ-301</t>
  </si>
  <si>
    <t>The Salvation Army, an Illinois Corporation</t>
  </si>
  <si>
    <t>14-ZZ-313</t>
  </si>
  <si>
    <t>The Workplace, Inc.</t>
  </si>
  <si>
    <t>14-ZZ-314</t>
  </si>
  <si>
    <t>Three Oaks Homeless Shelter, Inc.</t>
  </si>
  <si>
    <t>14-ZZ-317</t>
  </si>
  <si>
    <t>Thresholds</t>
  </si>
  <si>
    <t>14-ZZ-318</t>
  </si>
  <si>
    <t>Total Action Against Poverty In Roanoke Valley</t>
  </si>
  <si>
    <t>15-GA-325</t>
  </si>
  <si>
    <t>Training &amp; Treatment Innovations, Inc.</t>
  </si>
  <si>
    <t>15-GU-326</t>
  </si>
  <si>
    <t>Transition Projects, Inc.</t>
  </si>
  <si>
    <t>15-IA-192</t>
  </si>
  <si>
    <t>Transitional Living Services, Inc.</t>
  </si>
  <si>
    <t>15-IN-201</t>
  </si>
  <si>
    <t>Travelers Aid of Metropolitan Atlanta, Inc.</t>
  </si>
  <si>
    <t>15-MI-328</t>
  </si>
  <si>
    <t>Treasure Coast Homeless Services Council, Inc.</t>
  </si>
  <si>
    <t>15-MO-330</t>
  </si>
  <si>
    <t>Tri-County Action Program, Inc.</t>
  </si>
  <si>
    <t>15-OH-333</t>
  </si>
  <si>
    <t>United Methodist Outreach Ministries</t>
  </si>
  <si>
    <t>15-PA-068</t>
  </si>
  <si>
    <t>United States Veterans Initiative</t>
  </si>
  <si>
    <t>15-PA-334</t>
  </si>
  <si>
    <t>United Way of Broward County</t>
  </si>
  <si>
    <t>15-TX-141</t>
  </si>
  <si>
    <t>United Way of Central Alabama</t>
  </si>
  <si>
    <t>15-UT-336</t>
  </si>
  <si>
    <t>United Way of Central Indiana, Inc.</t>
  </si>
  <si>
    <t>15-WA-338</t>
  </si>
  <si>
    <t>United Way of Forsyth County, Inc.</t>
  </si>
  <si>
    <t>15-ZZ-127</t>
  </si>
  <si>
    <t>United Way of Greater Atlanta, Inc.</t>
  </si>
  <si>
    <t>15-ZZ-340</t>
  </si>
  <si>
    <t>University of Vermont and State Agricultural College</t>
  </si>
  <si>
    <t>16-CA-005</t>
  </si>
  <si>
    <t>Utica Center for Development, Inc.</t>
  </si>
  <si>
    <t>16-MO-048</t>
  </si>
  <si>
    <t>Utility Emergency Services Fund</t>
  </si>
  <si>
    <t>16-NJ-054</t>
  </si>
  <si>
    <t>Veterans Leadership Program of Western Pennsylvania, Inc.</t>
  </si>
  <si>
    <t>16-ZZ-037</t>
  </si>
  <si>
    <t>Veterans Multi-Service Center, Inc.</t>
  </si>
  <si>
    <t>16-ZZ-058</t>
  </si>
  <si>
    <t>Veterans Northeast Outreach Center, Inc.</t>
  </si>
  <si>
    <t>16-ZZ-278</t>
  </si>
  <si>
    <t>Veterans, Inc.</t>
  </si>
  <si>
    <t>17-NE-052</t>
  </si>
  <si>
    <t>Vietnam Veterans of California, Inc. (Sacramento Veterans Resource)</t>
  </si>
  <si>
    <t>18-AR-086</t>
  </si>
  <si>
    <t>Vietnam Veterans of San Diego</t>
  </si>
  <si>
    <t>18-AZ-436</t>
  </si>
  <si>
    <t>Vietnam Veterans Workshop, Inc.</t>
  </si>
  <si>
    <t xml:space="preserve">18-CA-006 </t>
  </si>
  <si>
    <t>Virginia Beach Community Development Corporation</t>
  </si>
  <si>
    <t>18-CA-008</t>
  </si>
  <si>
    <t>Virginia Supportive Housing</t>
  </si>
  <si>
    <t xml:space="preserve">18-CA-009 </t>
  </si>
  <si>
    <t>Volunteer Behavioral Health Care System</t>
  </si>
  <si>
    <t>18-CA-011</t>
  </si>
  <si>
    <t>Volunteers of America Chesapeake</t>
  </si>
  <si>
    <t>18-CA-019</t>
  </si>
  <si>
    <t>Volunteers of America Colorado Branch, Inc.</t>
  </si>
  <si>
    <t>18-CA-091</t>
  </si>
  <si>
    <t>Volunteers of America Michigan, Inc.</t>
  </si>
  <si>
    <t>18-CA-171</t>
  </si>
  <si>
    <t>Volunteers of America Mid-States, Inc.</t>
  </si>
  <si>
    <t xml:space="preserve">18-CA-173 </t>
  </si>
  <si>
    <t>Volunteers of America Northern Rockies</t>
  </si>
  <si>
    <t>18-CA-176</t>
  </si>
  <si>
    <t>Volunteers of America of Florida, Inc.</t>
  </si>
  <si>
    <t>18-CA-344</t>
  </si>
  <si>
    <t>Volunteers of America of Greater New Orleans</t>
  </si>
  <si>
    <t>18-CA-354</t>
  </si>
  <si>
    <t>Volunteers of America of Greater Ohio</t>
  </si>
  <si>
    <t>18-CA-358</t>
  </si>
  <si>
    <t>Volunteers of America of Greater Sacramento and Northern Nevada, Inc.</t>
  </si>
  <si>
    <t>18-CA-359</t>
  </si>
  <si>
    <t>Volunteers of America of Illinois</t>
  </si>
  <si>
    <t>18-CA-412</t>
  </si>
  <si>
    <t>Volunteers of America of Indiana, Inc.</t>
  </si>
  <si>
    <t>18-CA-414</t>
  </si>
  <si>
    <t>Volunteers of America of Los Angeles, Inc.</t>
  </si>
  <si>
    <t>18-CA-419</t>
  </si>
  <si>
    <t>Volunteers of America of Massachusetts, Inc.</t>
  </si>
  <si>
    <t>18-CA-420</t>
  </si>
  <si>
    <t>Volunteers of America of Pennsylvania, Inc.</t>
  </si>
  <si>
    <t>18-CA-437</t>
  </si>
  <si>
    <t>Volunteers of America of the Carolinas, Inc.</t>
  </si>
  <si>
    <t>18-CO-360</t>
  </si>
  <si>
    <t>Volunteers of America Southeast, Inc.</t>
  </si>
  <si>
    <t>18-CO-439</t>
  </si>
  <si>
    <t>Volunteers of America Southwest California, Inc.</t>
  </si>
  <si>
    <t xml:space="preserve">18-FL-023 </t>
  </si>
  <si>
    <t>Volunteers of America-Greater New York, Inc.</t>
  </si>
  <si>
    <t>18-FL-099</t>
  </si>
  <si>
    <t>Wayne Metropolitan Community Action Agency</t>
  </si>
  <si>
    <t xml:space="preserve">18-FL-187 </t>
  </si>
  <si>
    <t>Welcome Home, Inc.</t>
  </si>
  <si>
    <t>18-FL-362</t>
  </si>
  <si>
    <t>Wellspring Alliance for Families, Inc.</t>
  </si>
  <si>
    <t>18-FL-364</t>
  </si>
  <si>
    <t>West Central Texas Regional Foundation</t>
  </si>
  <si>
    <t>18-FL-368</t>
  </si>
  <si>
    <t>West Tennessee Legal Services, Inc.</t>
  </si>
  <si>
    <t>18-GA-369</t>
  </si>
  <si>
    <t>West Virginia Community Action Partnerships Inc</t>
  </si>
  <si>
    <t>18-GA-370</t>
  </si>
  <si>
    <t>WestCare California, Inc.</t>
  </si>
  <si>
    <t>18-GA-438</t>
  </si>
  <si>
    <t>WestCare Pacific Islands, Inc.</t>
  </si>
  <si>
    <t>18-HI-190</t>
  </si>
  <si>
    <t>Westchester Community Opportunity Program, Inc. (WestCOP)</t>
  </si>
  <si>
    <t>18-HI-374</t>
  </si>
  <si>
    <t>YWCA of Greater Harrisburg</t>
  </si>
  <si>
    <t>18-KY-379</t>
  </si>
  <si>
    <t>YWCA of Seattle - King County - Snohomish County</t>
  </si>
  <si>
    <t>18-MI-383</t>
  </si>
  <si>
    <t xml:space="preserve">18-MN-046 </t>
  </si>
  <si>
    <t>18-NC-235</t>
  </si>
  <si>
    <t>18-NC-237</t>
  </si>
  <si>
    <t>18-NC-387</t>
  </si>
  <si>
    <t>18-NE-239</t>
  </si>
  <si>
    <t xml:space="preserve">18-NY-062 </t>
  </si>
  <si>
    <t>18-OH-263</t>
  </si>
  <si>
    <t>18-OH-396</t>
  </si>
  <si>
    <t>18-OH-397</t>
  </si>
  <si>
    <t xml:space="preserve">18-OR-066 </t>
  </si>
  <si>
    <t>18-OR-399</t>
  </si>
  <si>
    <t>18-OR-430</t>
  </si>
  <si>
    <t>18-PR-132</t>
  </si>
  <si>
    <t xml:space="preserve">18-SC-069 </t>
  </si>
  <si>
    <t>18-SC-402</t>
  </si>
  <si>
    <t>18-TN-403</t>
  </si>
  <si>
    <t>18-TX-074</t>
  </si>
  <si>
    <t>18-TX-292</t>
  </si>
  <si>
    <t>18-TX-404</t>
  </si>
  <si>
    <t>18-TX-433</t>
  </si>
  <si>
    <t>18-WA-078</t>
  </si>
  <si>
    <t>18-WA-146</t>
  </si>
  <si>
    <t xml:space="preserve">18-WA-300 </t>
  </si>
  <si>
    <t>18-WA-408</t>
  </si>
  <si>
    <t>18-WI-080</t>
  </si>
  <si>
    <t>18-WI-411</t>
  </si>
  <si>
    <t xml:space="preserve">18-ZZ-020 </t>
  </si>
  <si>
    <t>18-ZZ-034</t>
  </si>
  <si>
    <t>18-ZZ-036</t>
  </si>
  <si>
    <t xml:space="preserve">18-ZZ-094 </t>
  </si>
  <si>
    <t xml:space="preserve">18-ZZ-113 </t>
  </si>
  <si>
    <t xml:space="preserve">18-ZZ-324 </t>
  </si>
  <si>
    <t>18-ZZ-386</t>
  </si>
  <si>
    <t>C2015-CA-600C</t>
  </si>
  <si>
    <t>C2015-CA-600E</t>
  </si>
  <si>
    <t>C2015-NV-500D</t>
  </si>
  <si>
    <t>C2015-NV-500E</t>
  </si>
  <si>
    <t>C2015-OR-502B</t>
  </si>
  <si>
    <t>C2015-WA-501E</t>
  </si>
  <si>
    <t>CoC</t>
  </si>
  <si>
    <t>(AK-500) Anchorage CoC</t>
  </si>
  <si>
    <t>(AK-501) Alaska Balance of State CoC</t>
  </si>
  <si>
    <t>(AL-500) Birmingham/Jefferson, St. Clair, Shelby Counties CoC</t>
  </si>
  <si>
    <t>(AL-501) Mobile City &amp; County/Baldwin County CoC</t>
  </si>
  <si>
    <t>(AL-502) Florence/Northwest Alabama CoC</t>
  </si>
  <si>
    <t>(AL-503) Huntsville/North Alabama CoC</t>
  </si>
  <si>
    <t>(AL-504) Montgomery City &amp; County CoC</t>
  </si>
  <si>
    <t>(AL-505) Gadsden/Northeast Alabama CoC</t>
  </si>
  <si>
    <t>(AL-506) Tuscaloosa City &amp; County CoC</t>
  </si>
  <si>
    <t>(AL-507) Alabama Balance of State CoC</t>
  </si>
  <si>
    <t>(AR-500) Little Rock/Central Arkansas CoC</t>
  </si>
  <si>
    <t>(AR-501) Fayetteville/Northwest Arkansas CoC</t>
  </si>
  <si>
    <t>(AR-503) Arkansas Balance of State CoC</t>
  </si>
  <si>
    <t>(AR-504) Delta Hills CoC</t>
  </si>
  <si>
    <t>(AR-505) Southeast Arkansas CoC</t>
  </si>
  <si>
    <t>(AR-508) Fort Smith CoC</t>
  </si>
  <si>
    <t>(AR-512) Boone, Baxter, Marion, Newton Counties CoC</t>
  </si>
  <si>
    <t>(AS-500) American Samoa CoC</t>
  </si>
  <si>
    <t>(AZ-500) Arizona Balance of State CoC</t>
  </si>
  <si>
    <t>(AZ-501) Tucson/Pima County CoC</t>
  </si>
  <si>
    <t>(AZ-502) Phoenix, Mesa/Maricopa County CoC</t>
  </si>
  <si>
    <t>(CA-500) San Jose/Santa Clara City &amp; County CoC</t>
  </si>
  <si>
    <t>(CA-501) San Francisco CoC</t>
  </si>
  <si>
    <t>(CA-502) Oakland, Berkeley/Alameda County CoC</t>
  </si>
  <si>
    <t>(CA-503) Sacramento City &amp; County CoC</t>
  </si>
  <si>
    <t>(CA-504) Santa Rosa, Petaluma/Sonoma County CoC</t>
  </si>
  <si>
    <t>(CA-505) Richmond/Contra Costa County CoC</t>
  </si>
  <si>
    <t>(CA-506) Salinas/Monterey, San Benito Counties CoC</t>
  </si>
  <si>
    <t>(CA-507) Marin County CoC</t>
  </si>
  <si>
    <t>(CA-508) Watsonville/Santa Cruz City &amp; County CoC</t>
  </si>
  <si>
    <t>(CA-509) Mendocino County CoC</t>
  </si>
  <si>
    <t>(CA-510) Turlock, Modesto/Stanislaus County CoC</t>
  </si>
  <si>
    <t>(CA-511) Stockton/San Joaquin County CoC</t>
  </si>
  <si>
    <t>(CA-512) Daly City/San Mateo County CoC</t>
  </si>
  <si>
    <t>(CA-513) Visalia/Kings, Tulare Counties CoC</t>
  </si>
  <si>
    <t>(CA-514) Fresno City &amp; County/Madera County CoC</t>
  </si>
  <si>
    <t>(CA-515) Roseville, Rocklin/Placer, Nevada Counties</t>
  </si>
  <si>
    <t>(CA-516) Redding/Shasta Siskiyou, Lassen, Plumas, Del Norte, Modoc, Sierra Counties CoC</t>
  </si>
  <si>
    <t>(CA-517) Napa City &amp; County CoC</t>
  </si>
  <si>
    <t>(CA-518) Vallejo/Solano County CoC</t>
  </si>
  <si>
    <t>(CA-519) Chico, Paradise/Butte County CoC</t>
  </si>
  <si>
    <t>(CA-520) Merced City &amp; County CoC</t>
  </si>
  <si>
    <t>(CA-521) Davis, Woodland/Yolo County CoC</t>
  </si>
  <si>
    <t>(CA-522) Humboldt County CoC</t>
  </si>
  <si>
    <t>(CA-523) Colusa, Glen, Trinity Counties CoC</t>
  </si>
  <si>
    <t>(CA-524) Yuba City &amp; County/Sutter County CoC</t>
  </si>
  <si>
    <t>(CA-525) El Dorado County CoC</t>
  </si>
  <si>
    <t>(CA-526) Tuolumne, Amador, Calaveras, Mariposa Counties CoC</t>
  </si>
  <si>
    <t>(CA-527) Tehama County CoC</t>
  </si>
  <si>
    <t>(CA-529) Lake County CoC</t>
  </si>
  <si>
    <t>(CA-530) Alpine, Inyo, Mono Counties CoC</t>
  </si>
  <si>
    <t>(CA-600) Los Angeles City &amp; County CoC</t>
  </si>
  <si>
    <t>(CA-601) San Diego City and County CoC</t>
  </si>
  <si>
    <t>(CA-602) Santa Ana, Anaheim/Orange County CoC</t>
  </si>
  <si>
    <t>(CA-603) Santa Maria/Santa Barbara County CoC</t>
  </si>
  <si>
    <t>(CA-604) Bakersfield/Kern County CoC</t>
  </si>
  <si>
    <t>(CA-606) Long Beach CoC</t>
  </si>
  <si>
    <t>(CA-607) Pasadena CoC</t>
  </si>
  <si>
    <t>(CA-608) Riverside City &amp; County CoC</t>
  </si>
  <si>
    <t>(CA-609) San Bernardino City &amp; County CoC</t>
  </si>
  <si>
    <t>(CA-611) Oxnard, San Buenaventura/Ventura County CoC</t>
  </si>
  <si>
    <t>(CA-612) Glendale CoC</t>
  </si>
  <si>
    <t>(CA-613) Imperial County CoC</t>
  </si>
  <si>
    <t>(CA-614) San Luis Obispo County CoC</t>
  </si>
  <si>
    <t>(CO-500) Colorado Balance of State CoC</t>
  </si>
  <si>
    <t>(CO-503) Metropolitan Denver CoC</t>
  </si>
  <si>
    <t>(CO-504) Colorado Springs/El Paso County CoC</t>
  </si>
  <si>
    <t>(CT-503) Bridgeport, Stamford, Norwalk/Fairfield County CoC</t>
  </si>
  <si>
    <t>(CT-505) Connecticut Balance of State CoC</t>
  </si>
  <si>
    <t>(DC-500) District of Columbia CoC</t>
  </si>
  <si>
    <t>(DE-500) Delaware Statewide CoC</t>
  </si>
  <si>
    <t>(FL-500) Sarasota, Bradenton/Manatee, Sarasota Counties CoC</t>
  </si>
  <si>
    <t>(FL-501) Tampa/Hillsborough County CoC</t>
  </si>
  <si>
    <t>(FL-502) St. Petersburg, Clearwater, Largo/Pinellas County CoC</t>
  </si>
  <si>
    <t>(FL-503) Lakeland, Winterhaven/Polk County CoC</t>
  </si>
  <si>
    <t>(FL-504) Daytona Beach, Daytona/Volusia, Flagler Counties CoC</t>
  </si>
  <si>
    <t>(FL-505) Fort Walton Beach/Okaloosa, Walton Counties CoC</t>
  </si>
  <si>
    <t>(FL-506) Tallahassee/Leon County CoC</t>
  </si>
  <si>
    <t>(FL-507) Orlando/Orange, Osceola, Seminole Counties CoC</t>
  </si>
  <si>
    <t>(FL-508) Gainesville/Alachua, Putnam Counties CoC</t>
  </si>
  <si>
    <t>(FL-509) Fort Pierce/St. Lucie, Indian River, Martin Counties CoC</t>
  </si>
  <si>
    <t>(FL-510) Jacksonville-Duval, Clay Counties CoC</t>
  </si>
  <si>
    <t>(FL-511) Pensacola/Escambia, Santa Rosa Counties CoC</t>
  </si>
  <si>
    <t>(FL-512) St. Johns County CoC</t>
  </si>
  <si>
    <t>(FL-513) Palm Bay, Melbourne/Brevard County CoC</t>
  </si>
  <si>
    <t>(FL-514) Ocala/Marion County CoC</t>
  </si>
  <si>
    <t>(FL-515) Panama City/Bay, Jackson Counties CoC</t>
  </si>
  <si>
    <t>(FL-517) Hendry, Hardee, Highlands Counties CoC</t>
  </si>
  <si>
    <t>(FL-518) Columbia, Hamilton, Lafayette, Suwannee Counties CoC</t>
  </si>
  <si>
    <t>(FL-519) Pasco County CoC</t>
  </si>
  <si>
    <t>(FL-520) Citrus, Hernando, Lake, Sumter Counties CoC</t>
  </si>
  <si>
    <t>(FL-600) Miami-Dade County CoC</t>
  </si>
  <si>
    <t>(FL-601) Ft Lauderdale/Broward County CoC</t>
  </si>
  <si>
    <t>(FL-602) Punta Gorda/Charlotte County CoC</t>
  </si>
  <si>
    <t>(FL-603) Ft Myers, Cape Coral/Lee County CoC</t>
  </si>
  <si>
    <t>(FL-604) Monroe County CoC</t>
  </si>
  <si>
    <t>(FL-605) West Palm Beach/Palm Beach County CoC</t>
  </si>
  <si>
    <t>(FL-606) Naples/Collier County CoC</t>
  </si>
  <si>
    <t>(GA-500) Atlanta CoC</t>
  </si>
  <si>
    <t>(GA-501) Georgia Balance of State CoC</t>
  </si>
  <si>
    <t>(GA-502) Fulton County CoC</t>
  </si>
  <si>
    <t>(GA-503) Athens Clarke County  CoC</t>
  </si>
  <si>
    <t>(GA-504) Augusta-Richmond County CoC</t>
  </si>
  <si>
    <t>(GA-505) Columbus-Muscogee/Russell County CoC</t>
  </si>
  <si>
    <t>(GA-506) Marietta/Cobb County CoC</t>
  </si>
  <si>
    <t>(GA-507) Savannah/Chatham County CoC</t>
  </si>
  <si>
    <t>(GA-508) DeKalb County CoC</t>
  </si>
  <si>
    <t>(GU-500) Guam CoC</t>
  </si>
  <si>
    <t>(HI-500) Hawaii Balance of State CoC</t>
  </si>
  <si>
    <t>(HI-501) Honolulu City and County CoC</t>
  </si>
  <si>
    <t>(IA-500) Sioux City/Dakota, Woodbury Counties CoC</t>
  </si>
  <si>
    <t>(IA-501) Iowa Balance of State CoC</t>
  </si>
  <si>
    <t>(IA-502) Des Moines/Polk County CoC</t>
  </si>
  <si>
    <t>(ID-500) Boise/Ada County CoC</t>
  </si>
  <si>
    <t>(ID-501) Idaho Balance of State CoC</t>
  </si>
  <si>
    <t>(IL-500) McHenry County CoC</t>
  </si>
  <si>
    <t>(IL-501) Rockford/Winnebago, Boone Counties CoC</t>
  </si>
  <si>
    <t>(IL-502) Waukegan, North Chicago/Lake County CoC</t>
  </si>
  <si>
    <t>(IL-503) Champaign, Urbana, Rantoul/Champaign County CoC</t>
  </si>
  <si>
    <t>(IL-504) Madison County CoC</t>
  </si>
  <si>
    <t>(IL-506) Joliet, Bolingbrook/Will County CoC</t>
  </si>
  <si>
    <t>(IL-507) Peoria, Perkin/Fulton, Tazewell, Peoria, Woodford Counties CoC</t>
  </si>
  <si>
    <t>(IL-508) East St. Louis, Belleville/St. Clair County CoC</t>
  </si>
  <si>
    <t>(IL-509) DeKalb City &amp; County CoC</t>
  </si>
  <si>
    <t>(IL-510) Chicago CoC</t>
  </si>
  <si>
    <t>(IL-511) Cook County CoC</t>
  </si>
  <si>
    <t>(IL-512) Bloomington/Central Illinois CoC</t>
  </si>
  <si>
    <t>(IL-513) Springfield/Sangamon County CoC</t>
  </si>
  <si>
    <t>(IL-514) Dupage County CoC</t>
  </si>
  <si>
    <t>(IL-515) South Central Illinois CoC</t>
  </si>
  <si>
    <t>(IL-516) Decatur/Macon County CoC</t>
  </si>
  <si>
    <t>(IL-517) Aurora, Elgin/Kane County CoC</t>
  </si>
  <si>
    <t>(IL-518) Rock Island, Moline/Northwestern Illinois CoC</t>
  </si>
  <si>
    <t>(IL-519) West Central Illinois CoC</t>
  </si>
  <si>
    <t>(IL-520) Southern Illinois CoC</t>
  </si>
  <si>
    <t>(IN-500) South Bend, Mishawaka/St. Joseph County CoC</t>
  </si>
  <si>
    <t>(IN-502) Indiana Balance of State CoC</t>
  </si>
  <si>
    <t>(IN-503) Indianapolis CoC</t>
  </si>
  <si>
    <t>(KS-502) Wichita/Sedgwick County CoC</t>
  </si>
  <si>
    <t>(KS-503) Topeka/Shawnee County CoC</t>
  </si>
  <si>
    <t>(KS-505) Overland Park, Shawnee/Johnson County CoC</t>
  </si>
  <si>
    <t>(KS-507) Kansas Balance of State CoC</t>
  </si>
  <si>
    <t>(KY-500) Kentucky Balance of State CoC</t>
  </si>
  <si>
    <t>(KY-501) Louisville-Jefferson County CoC</t>
  </si>
  <si>
    <t>(KY-502) Lexington-Fayette County CoC</t>
  </si>
  <si>
    <t>(LA-500) Lafayette/Acadiana Regional CoC</t>
  </si>
  <si>
    <t>(LA-501) Lake Charles/Southwestern Louisiana CoC</t>
  </si>
  <si>
    <t>(LA-502) Shreveport, Bossier/Northwest Louisiana CoC</t>
  </si>
  <si>
    <t>(LA-503) New Orleans/Jefferson Parish CoC</t>
  </si>
  <si>
    <t>(LA-505) Monroe/Northeast Louisiana CoC</t>
  </si>
  <si>
    <t>(LA-506) Slidell/Southeast Louisiana CoC</t>
  </si>
  <si>
    <t>(LA-507) Alexandria/Central Louisiana CoC</t>
  </si>
  <si>
    <t>(LA-508) Houma-Terrebonne, Thibodaux  CoC</t>
  </si>
  <si>
    <t>(LA-509) Louisiana Balance of State CoC</t>
  </si>
  <si>
    <t>(MA-500) Boston CoC</t>
  </si>
  <si>
    <t>(MA-502) Lynn CoC</t>
  </si>
  <si>
    <t>(MA-503) Cape Cod Islands CoC</t>
  </si>
  <si>
    <t>(MA-504) Springfield/Hampden County CoC</t>
  </si>
  <si>
    <t>(MA-505) New Bedford CoC</t>
  </si>
  <si>
    <t>(MA-506) Worcester City &amp; County CoC</t>
  </si>
  <si>
    <t>(MA-507) Pittsfield/Berkshire, Franklin, Hampshire  Counties CoC</t>
  </si>
  <si>
    <t>(MA-508) Lowell CoC</t>
  </si>
  <si>
    <t>(MA-509) Cambridge CoC</t>
  </si>
  <si>
    <t>(MA-510) Gloucester, Haverhill, Salem/Essex County CoC</t>
  </si>
  <si>
    <t>(MA-511) Quincy, Brockton, Weymouth, Plymouth City and County CoC</t>
  </si>
  <si>
    <t>(MA-515) Fall River CoC</t>
  </si>
  <si>
    <t>(MA-516) Massachusetts Balance of State CoC</t>
  </si>
  <si>
    <t>(MA-517) Somerville CoC</t>
  </si>
  <si>
    <t>(MA-519) Attleboro, Taunton/Bristol County CoC</t>
  </si>
  <si>
    <t>(MD-500) Cumberland/Allegany County CoC</t>
  </si>
  <si>
    <t>(MD-501) Baltimore CoC</t>
  </si>
  <si>
    <t>(MD-502) Harford County CoC</t>
  </si>
  <si>
    <t>(MD-503) Annapolis/Anne Arundel County CoC</t>
  </si>
  <si>
    <t>(MD-504) Howard County CoC</t>
  </si>
  <si>
    <t>(MD-505) Baltimore County CoC</t>
  </si>
  <si>
    <t>(MD-506) Carroll County CoC</t>
  </si>
  <si>
    <t>(MD-507) Cecil County CoC</t>
  </si>
  <si>
    <t>(MD-508) Charles, Calvert, St. Mary's Counties CoC</t>
  </si>
  <si>
    <t>(MD-509) Frederick City &amp; County CoC</t>
  </si>
  <si>
    <t>(MD-510) Garrett County CoC</t>
  </si>
  <si>
    <t>(MD-511) Mid-Shore Regional CoC</t>
  </si>
  <si>
    <t>(MD-512) Hagerstown/Washington County CoC</t>
  </si>
  <si>
    <t>(MD-513) Wicomico, Somerset, Worcester Counties CoC</t>
  </si>
  <si>
    <t>(MD-600) Prince George's County CoC</t>
  </si>
  <si>
    <t>(MD-601) Montgomery County CoC</t>
  </si>
  <si>
    <t>(ME-500) Maine Balance of State CoC</t>
  </si>
  <si>
    <t>(ME-502) Portland CoC</t>
  </si>
  <si>
    <t>(MI-500) Michigan Balance of State CoC</t>
  </si>
  <si>
    <t>(MI-501) Detroit CoC</t>
  </si>
  <si>
    <t>(MI-502) Dearborn, Dearborn Heights, Westland/Wayne County CoC</t>
  </si>
  <si>
    <t>(MI-503) St. Clair Shores, Warren/Macomb County CoC</t>
  </si>
  <si>
    <t>(MI-504) Pontiac, Royal Oak/Oakland County CoC</t>
  </si>
  <si>
    <t>(MI-505) Flint/Genesee County CoC</t>
  </si>
  <si>
    <t>(MI-506) Grand Rapids, Wyoming/Kent County CoC</t>
  </si>
  <si>
    <t>(MI-507) Portage, Kalamazoo City &amp; County CoC</t>
  </si>
  <si>
    <t>(MI-508) Lansing, East Lansing/Ingham County CoC</t>
  </si>
  <si>
    <t>(MI-509) Washtenaw County CoC</t>
  </si>
  <si>
    <t>(MI-510) Saginaw City &amp; County CoC</t>
  </si>
  <si>
    <t>(MI-511) Lenawee County CoC</t>
  </si>
  <si>
    <t>(MI-512) Grand Traverse, Antrim, Leelanau Counties CoC</t>
  </si>
  <si>
    <t>(MI-513) Marquette, Alger Counties CoC</t>
  </si>
  <si>
    <t>(MI-514) Battle Creek/Calhoun County CoC</t>
  </si>
  <si>
    <t>(MI-515) Monroe City &amp; County CoC</t>
  </si>
  <si>
    <t>(MI-516) Norton Shores, Muskegon City &amp; County CoC</t>
  </si>
  <si>
    <t>(MI-517) Jackson City &amp; County CoC</t>
  </si>
  <si>
    <t>(MI-518) Livingston County CoC</t>
  </si>
  <si>
    <t>(MI-519) Holland/Ottawa County CoC</t>
  </si>
  <si>
    <t>(MI-523) Eaton County CoC</t>
  </si>
  <si>
    <t>(MN-500) Minneapolis/Hennepin County CoC</t>
  </si>
  <si>
    <t>(MN-501) St. Paul/Ramsey County CoC</t>
  </si>
  <si>
    <t>(MN-502) Rochester/Southeast Minnesota CoC</t>
  </si>
  <si>
    <t>(MN-503) Dakota, Anoka, Washington, Scott, Carver Counties CoC</t>
  </si>
  <si>
    <t>(MN-504) Northeast Minnesota CoC</t>
  </si>
  <si>
    <t>(MN-505) St. Cloud/Central Minnesota CoC</t>
  </si>
  <si>
    <t>(MN-506) Northwest Minnesota CoC</t>
  </si>
  <si>
    <t>(MN-508) Moorhead/West Central Minnesota CoC</t>
  </si>
  <si>
    <t>(MN-509) Duluth/St. Louis County CoC</t>
  </si>
  <si>
    <t>(MN-511) Southwest Minnesota CoC</t>
  </si>
  <si>
    <t>(MO-500) St. Louis County CoC</t>
  </si>
  <si>
    <t>(MO-501) St. Louis CoC</t>
  </si>
  <si>
    <t>(MO-503) St. Charles City &amp; County, Lincoln, Warren Counties CoC</t>
  </si>
  <si>
    <t>(MO-600) Springfield/Greene, Christian, Webster Counties CoC</t>
  </si>
  <si>
    <t>(MO-602) Joplin/Jasper, Newton Counties CoC</t>
  </si>
  <si>
    <t>(MO-603) St. Joseph/Andrew, Buchanan, DeKalb Counties CoC</t>
  </si>
  <si>
    <t>(MO-604) Kansas City (MO&amp;KS), Independence, Lee’s Summit/Jackson, Wyandotte Counties CoC</t>
  </si>
  <si>
    <t>(MO-606) Missouri Balance of State CoC</t>
  </si>
  <si>
    <t>(MP-500) Northern Mariana Islands CoC</t>
  </si>
  <si>
    <t>(MS-500) Jackson/Rankin, Madison Counties CoC</t>
  </si>
  <si>
    <t>(MS-501) Mississippi Balance of State CoC</t>
  </si>
  <si>
    <t>(MS-503) Gulf Port/Gulf Coast Regional CoC</t>
  </si>
  <si>
    <t>(MT-500) Montana Statewide CoC</t>
  </si>
  <si>
    <t>(NC-500) Winston-Salem/Forsyth County CoC</t>
  </si>
  <si>
    <t>(NC-501) Asheville/Buncombe County CoC</t>
  </si>
  <si>
    <t>(NC-502) Durham City &amp; County CoC</t>
  </si>
  <si>
    <t>(NC-503) North Carolina Balance of State CoC</t>
  </si>
  <si>
    <t>(NC-504) Greensboro, High Point CoC</t>
  </si>
  <si>
    <t>(NC-505) Charlotte/Mecklenburg County CoC</t>
  </si>
  <si>
    <t>(NC-506) Wilmington/Brunswick, New Hanover, Pender Counties CoC</t>
  </si>
  <si>
    <t>(NC-507) Raleigh/Wake County CoC</t>
  </si>
  <si>
    <t>(NC-509) Gastonia/Cleveland, Gaston, Lincoln Counties CoC</t>
  </si>
  <si>
    <t>(NC-511) Fayetteville/Cumberland County CoC</t>
  </si>
  <si>
    <t>(NC-513) Chapel Hill/Orange County CoC</t>
  </si>
  <si>
    <t>(NC-516) Northwest North Carolina CoC</t>
  </si>
  <si>
    <t>(ND-500) North Dakota Statewide CoC</t>
  </si>
  <si>
    <t>(NE-500) Nebraska Balance of State CoC</t>
  </si>
  <si>
    <t>(NE-501) Omaha, Council Bluffs CoC</t>
  </si>
  <si>
    <t>(NE-502) Lincoln CoC</t>
  </si>
  <si>
    <t>(NH-500) New Hampshire Balance of State CoC</t>
  </si>
  <si>
    <t>(NH-501) Manchester CoC</t>
  </si>
  <si>
    <t>(NH-502) Nashua/Hillsborough County CoC</t>
  </si>
  <si>
    <t>(NJ-500) Atlantic City &amp; County CoC</t>
  </si>
  <si>
    <t>(NJ-501) Bergen County CoC</t>
  </si>
  <si>
    <t>(NJ-502) Burlington County CoC</t>
  </si>
  <si>
    <t>(NJ-503) Camden City &amp; County/Gloucester, Cape May, Cumberland Counties CoC</t>
  </si>
  <si>
    <t>(NJ-504) Newark/Essex County CoC</t>
  </si>
  <si>
    <t>(NJ-506) Jersey City, Bayonne/Hudson County CoC</t>
  </si>
  <si>
    <t>(NJ-507) New Brunswick/Middlesex County CoC</t>
  </si>
  <si>
    <t>(NJ-508) Monmouth County CoC</t>
  </si>
  <si>
    <t>(NJ-509) Morris County CoC</t>
  </si>
  <si>
    <t>(NJ-510) Lakewood Township/Ocean County CoC</t>
  </si>
  <si>
    <t>(NJ-511) Paterson/Passaic County CoC</t>
  </si>
  <si>
    <t>(NJ-512) Salem County CoC</t>
  </si>
  <si>
    <t>(NJ-513) Somerset County CoC</t>
  </si>
  <si>
    <t>(NJ-514) Trenton/Mercer County CoC</t>
  </si>
  <si>
    <t>(NJ-515) Elizabeth/Union County CoC</t>
  </si>
  <si>
    <t>(NJ-516) Warren, Sussex, Hunterdon Counties CoC</t>
  </si>
  <si>
    <t>(NM-500) Albuquerque CoC</t>
  </si>
  <si>
    <t>(NM-501) New Mexico Balance of State CoC</t>
  </si>
  <si>
    <t>(NV-500) Las Vegas/Clark County CoC</t>
  </si>
  <si>
    <t>(NV-501) Reno, Sparks/Washoe County CoC</t>
  </si>
  <si>
    <t>(NV-502) Nevada Balance of State CoC</t>
  </si>
  <si>
    <t>(NY-500) Rochester, Irondequoit, Greece/Monroe County CoC</t>
  </si>
  <si>
    <t>(NY-501) Elmira/Steuben, Allegany, Livingston, Chemung, Schuyler Counties CoC</t>
  </si>
  <si>
    <t>(NY-503) Albany City &amp; County CoC</t>
  </si>
  <si>
    <t>(NY-504) Cattaraugus County CoC</t>
  </si>
  <si>
    <t>(NY-505) Syracuse, Auburn/Onondaga, Oswego, Cayuga Counties CoC</t>
  </si>
  <si>
    <t>(NY-506) Fulton, Montgomery, Schoharie Counties CoC</t>
  </si>
  <si>
    <t>(NY-507) Schenectady City &amp; County CoC</t>
  </si>
  <si>
    <t>(NY-508) Buffalo, Niagara Falls/Erie, Niagara, Orleans, Genesee, Wyoming Counties CoC</t>
  </si>
  <si>
    <t>(NY-510) Ithaca/Tompkins County CoC</t>
  </si>
  <si>
    <t>(NY-511) Binghamton, Union Town/Broome, Otsego, Chenango, Delaware, Cortland, Tioga Counties CoC</t>
  </si>
  <si>
    <t>(NY-512) Troy/Rensselaer County CoC</t>
  </si>
  <si>
    <t>(NY-513) Wayne, Ontario, Seneca, Yates Counties CoC</t>
  </si>
  <si>
    <t>(NY-514) Jamestown, Dunkirk/Chautauqua County CoC</t>
  </si>
  <si>
    <t>(NY-516) Clinton County CoC</t>
  </si>
  <si>
    <t>(NY-518) Utica, Rome/Oneida, Madison Counties CoC</t>
  </si>
  <si>
    <t>(NY-519) Columbia, Greene Counties CoC</t>
  </si>
  <si>
    <t>(NY-520) Franklin, Essex Counies CoC</t>
  </si>
  <si>
    <t>(NY-522) Jefferson, Lewis, St. Lawrence Counties CoC</t>
  </si>
  <si>
    <t>(NY-523) Glens Falls, Saratoga Springs/Saratoga, Washington, Warren, Hamilton Counties CoC</t>
  </si>
  <si>
    <t>(NY-600) New York City CoC</t>
  </si>
  <si>
    <t>(NY-601) Poughkeepsie/Dutchess County CoC</t>
  </si>
  <si>
    <t>(NY-602) Newburgh, Middletown/Orange County CoC</t>
  </si>
  <si>
    <t>(NY-603) Nassau, Suffolk Counties CoC</t>
  </si>
  <si>
    <t>(NY-604) Yonkers, Mount Vernon/Westchester County CoC</t>
  </si>
  <si>
    <t>(NY-606) Rockland County CoC</t>
  </si>
  <si>
    <t>(NY-607) Sullivan County CoC</t>
  </si>
  <si>
    <t>(NY-608) Kingston/Ulster County CoC</t>
  </si>
  <si>
    <t>(OH-500) Cincinnati/Hamilton County CoC</t>
  </si>
  <si>
    <t>(OH-501) Toledo/Lucas County CoC</t>
  </si>
  <si>
    <t>(OH-502) Cleveland/Cuyahoga County CoC</t>
  </si>
  <si>
    <t>(OH-503) Columbus/Franklin County CoC</t>
  </si>
  <si>
    <t>(OH-504) Youngstown/Mahoning County CoC</t>
  </si>
  <si>
    <t>(OH-505) Dayton, Kettering/Montgomery County CoC</t>
  </si>
  <si>
    <t>(OH-506) Akron/Summit County CoC</t>
  </si>
  <si>
    <t>(OH-507) Ohio Balance of State CoC</t>
  </si>
  <si>
    <t>(OH-508) Canton, Massillon, Alliance/Stark County CoC</t>
  </si>
  <si>
    <t>(OK-500) North Central Oklahoma CoC</t>
  </si>
  <si>
    <t>(OK-501) Tulsa City &amp; County CoC</t>
  </si>
  <si>
    <t>(OK-502) Oklahoma City CoC</t>
  </si>
  <si>
    <t>(OK-503) Oklahoma Balance of State CoC</t>
  </si>
  <si>
    <t>(OK-504) Norman/Cleveland County CoC</t>
  </si>
  <si>
    <t>(OK-505) Northeast Oklahoma CoC</t>
  </si>
  <si>
    <t>(OK-506) Southwest Oklahoma Regional CoC</t>
  </si>
  <si>
    <t>(OK-507) Southeastern Oklahoma Regional CoC</t>
  </si>
  <si>
    <t>(OR-500) Eugene, Springfield/Lane County CoC</t>
  </si>
  <si>
    <t>(OR-501) Portland, Gresham/Multnomah County CoC</t>
  </si>
  <si>
    <t>(OR-502) Medford, Ashland/Jackson County CoC</t>
  </si>
  <si>
    <t>(OR-503) Central Oregon CoC</t>
  </si>
  <si>
    <t>(OR-505) Oregon Balance of State CoC</t>
  </si>
  <si>
    <t>(OR-506) Hillsboro, Beaverton/Washington County CoC</t>
  </si>
  <si>
    <t>(OR-507) Clackamas County CoC</t>
  </si>
  <si>
    <t>(PA-500) Philadelphia CoC</t>
  </si>
  <si>
    <t>(PA-501) Harrisburg/Dauphin County CoC</t>
  </si>
  <si>
    <t>(PA-502) Upper Darby, Chester, Haverford/Delaware County CoC</t>
  </si>
  <si>
    <t>(PA-503) Wilkes-Barre, Hazleton/ Luzerne County CoC</t>
  </si>
  <si>
    <t>(PA-504) Lower Merion, Norristown, Abington/Montgomery County CoC</t>
  </si>
  <si>
    <t>(PA-505) Chester County CoC</t>
  </si>
  <si>
    <t>(PA-506) Reading/Berks County CoC</t>
  </si>
  <si>
    <t>(PA-508) Scranton/Lackawanna County CoC</t>
  </si>
  <si>
    <t>(PA-509) Eastern Pennsylvania CoC</t>
  </si>
  <si>
    <t>(PA-510) Lancaster City &amp; County CoC</t>
  </si>
  <si>
    <t>(PA-511) Bristol, Bensalem/Bucks County CoC</t>
  </si>
  <si>
    <t>(PA-512) York City &amp; County CoC</t>
  </si>
  <si>
    <t>(PA-600) Pittsburgh, McKeesport, Penn Hills/Allegheny County CoC</t>
  </si>
  <si>
    <t>(PA-601) Western Pennsylvania CoC</t>
  </si>
  <si>
    <t>(PA-603) Beaver County CoC</t>
  </si>
  <si>
    <t>(PA-605) Erie City &amp; County CoC</t>
  </si>
  <si>
    <t>(PR-502) Puerto Rico Balance of Commonwealth CoC</t>
  </si>
  <si>
    <t>(PR-503) South-Southeast Puerto Rico CoC</t>
  </si>
  <si>
    <t>(RI-500) Rhode Island Statewide CoC</t>
  </si>
  <si>
    <t>(SC-500) Charleston/Low Country CoC</t>
  </si>
  <si>
    <t>(SC-501) Greenville, Anderson, Spartanburg/Upstate CoC</t>
  </si>
  <si>
    <t>(SC-502) Columbia/Midlands CoC</t>
  </si>
  <si>
    <t>(SC-503) Myrtle Beach, Sumter City &amp; County CoC</t>
  </si>
  <si>
    <t>(SD-500) South Dakota Statewide CoC</t>
  </si>
  <si>
    <t>(TN-500) Chattanooga/Southeast Tennessee CoC</t>
  </si>
  <si>
    <t>(TN-501) Memphis/Shelby County CoC</t>
  </si>
  <si>
    <t>(TN-502) Knoxville/Knox County CoC</t>
  </si>
  <si>
    <t>(TN-503) Central Tennessee CoC</t>
  </si>
  <si>
    <t>(TN-504) Nashville-Davidson County CoC</t>
  </si>
  <si>
    <t>(TN-506) Upper Cumberland CoC</t>
  </si>
  <si>
    <t>(TN-507) Jackson/West Tennessee CoC</t>
  </si>
  <si>
    <t>(TN-509) Appalachian Regional CoC</t>
  </si>
  <si>
    <t>(TN-510) Murfreesboro/Rutherford County CoC</t>
  </si>
  <si>
    <t>(TN-512) Morristown/Blount, Sevier, Campbell, Cocke Counties CoC</t>
  </si>
  <si>
    <t>(TX-500) San Antonio/Bexar County CoC</t>
  </si>
  <si>
    <t>(TX-503) Austin/Travis County CoC</t>
  </si>
  <si>
    <t>(TX-600) Dallas City &amp; County, Irving CoC</t>
  </si>
  <si>
    <t>(TX-601) Fort Worth, Arlington/Tarrant County CoC</t>
  </si>
  <si>
    <t>(TX-603) El Paso City &amp; County CoC</t>
  </si>
  <si>
    <t>(TX-604) Waco/McLennan County CoC</t>
  </si>
  <si>
    <t>(TX-607) Texas Balance of State CoC</t>
  </si>
  <si>
    <t>(TX-611) Amarillo CoC</t>
  </si>
  <si>
    <t>(TX-624) Wichita Falls/Wise, Palo Pinto, Wichita, Archer Counties CoC</t>
  </si>
  <si>
    <t>(TX-700) Houston, Pasadena, Conroe/Harris, Ft. Bend, Montgomery, Counties CoC</t>
  </si>
  <si>
    <t>(TX-701) Bryan, College Station/Brazos Valley CoC</t>
  </si>
  <si>
    <t>(UT-500) Salt Lake City &amp; County CoC</t>
  </si>
  <si>
    <t>(UT-503) Utah Balance of State CoC</t>
  </si>
  <si>
    <t>(UT-504) Provo/Mountainland CoC</t>
  </si>
  <si>
    <t>(VA-500) Richmond/Henrico, Chesterfield, Hanover Counties CoC</t>
  </si>
  <si>
    <t>(VA-501) Norfolk/Chesapeake, Suffolk, Isle of Wight, Southampton Counties CoC</t>
  </si>
  <si>
    <t>(VA-502) Roanoke City &amp; County, Salem CoC</t>
  </si>
  <si>
    <t>(VA-503) Virginia Beach CoC</t>
  </si>
  <si>
    <t>(VA-504) Charlottesville CoC</t>
  </si>
  <si>
    <t>(VA-505) Newport News, Hampton/Virginia Peninsula CoC</t>
  </si>
  <si>
    <t>(VA-507) Portsmouth CoC</t>
  </si>
  <si>
    <t>(VA-508) Lynchburg CoC</t>
  </si>
  <si>
    <t>(VA-513) Harrisonburg, Winchester/Western Virginia CoC</t>
  </si>
  <si>
    <t>(VA-514) Fredericksburg/Spotsylvania, Stafford Counties CoC</t>
  </si>
  <si>
    <t>(VA-521) Virginia Balance of State CoC</t>
  </si>
  <si>
    <t>(VA-600) Arlington County CoC</t>
  </si>
  <si>
    <t>(VA-601) Fairfax County CoC</t>
  </si>
  <si>
    <t>(VA-602) Loudoun County CoC</t>
  </si>
  <si>
    <t>(VA-603) Alexandria CoC</t>
  </si>
  <si>
    <t>(VA-604) Prince William County CoC</t>
  </si>
  <si>
    <t>(VI-500) Virgin Islands CoC</t>
  </si>
  <si>
    <t>(VT-500) Vermont Balance of State CoC</t>
  </si>
  <si>
    <t>(VT-501) Burlington/Chittenden County CoC</t>
  </si>
  <si>
    <t>(WA-500) Seattle/King County CoC</t>
  </si>
  <si>
    <t>(WA-501) Washington Balance of State CoC</t>
  </si>
  <si>
    <t>(WA-502) Spokane City &amp; County CoC</t>
  </si>
  <si>
    <t>(WA-503) Tacoma, Lakewood/Pierce County CoC</t>
  </si>
  <si>
    <t>(WA-504) Everett/Snohomish County CoC</t>
  </si>
  <si>
    <t>(WA-507) Yakima City &amp; County CoC</t>
  </si>
  <si>
    <t>(WA-508) Vancouver/Clark County CoC</t>
  </si>
  <si>
    <t>(WI-500) Wisconsin Balance of State CoC</t>
  </si>
  <si>
    <t>(WI-501) Milwaukee City &amp; County CoC</t>
  </si>
  <si>
    <t>(WI-502) Racine City &amp; County CoC</t>
  </si>
  <si>
    <t>(WI-503) Madison/Dane County CoC</t>
  </si>
  <si>
    <t>(WV-500) Wheeling, Weirton Area CoC</t>
  </si>
  <si>
    <t>(WV-501) Huntington/Cabell, Wayne Counties CoC</t>
  </si>
  <si>
    <t>(WV-503) Charleston/Kanawha, Putnam, Boone, Clay Counties CoC</t>
  </si>
  <si>
    <t>(WV-508) West Virginia Balance of State CoC</t>
  </si>
  <si>
    <t>(WY-500) Wyoming Statewide CoC</t>
  </si>
  <si>
    <t xml:space="preserve">**NOTE:  Enter information into yellow cells only.  All other cells are protected and should not be modified.  Please submit original template provided by the SSVF Program Office; DO NOT copy and paste this spreadsheet into a new Excel workbook. </t>
  </si>
  <si>
    <t>Award Number</t>
  </si>
  <si>
    <t>Organization</t>
  </si>
  <si>
    <t>NOFA Funding Priority</t>
  </si>
  <si>
    <t>Priority 1</t>
  </si>
  <si>
    <t>Priority 2</t>
  </si>
  <si>
    <t>Priority 3</t>
  </si>
  <si>
    <t>Volunteers of America Los Angeles</t>
  </si>
  <si>
    <t>CARES FUNDING</t>
  </si>
  <si>
    <t xml:space="preserve">SSVF Grant Funds  </t>
  </si>
  <si>
    <t xml:space="preserve">SSVF Grant Funds </t>
  </si>
  <si>
    <t xml:space="preserve">SSVF Grant Funds Quarter 4 </t>
  </si>
  <si>
    <t xml:space="preserve">Total Grant Funds Awarded </t>
  </si>
  <si>
    <t xml:space="preserve">Exhibit I: Grantee Budget - SSVF Shallow Subsidy Budget </t>
  </si>
  <si>
    <t>Shallow Subsidy Grant ID:</t>
  </si>
  <si>
    <t>1736 Family Crisis Center</t>
  </si>
  <si>
    <t>Alliance, Inc.</t>
  </si>
  <si>
    <t>Alston Wilkes Society</t>
  </si>
  <si>
    <t>Asheville Buncombe Community Christian Ministry, Inc.</t>
  </si>
  <si>
    <t>Baker Ripley</t>
  </si>
  <si>
    <t>Catholic Charities Diocese Of Charlotte</t>
  </si>
  <si>
    <t>Catholic Charities Inc</t>
  </si>
  <si>
    <t>Catholic Charities Of The Archdiocese Of Chicago</t>
  </si>
  <si>
    <t>Catholic Charities Of The Diocese Of Memphis Inc</t>
  </si>
  <si>
    <t>Catholic Family &amp; Community Services</t>
  </si>
  <si>
    <t>Center for Veterans Issues, Ltd.</t>
  </si>
  <si>
    <t>Central Nebraska Community Action Partnership, Inc</t>
  </si>
  <si>
    <t>Central Oregon Veteran &amp; Community Outreach, Inc</t>
  </si>
  <si>
    <t>Columbiacare Services, Inc.</t>
  </si>
  <si>
    <t>Commission on Economic Opportunity of Luzerne County</t>
  </si>
  <si>
    <t xml:space="preserve">Community Action of Northeast Indiana, Inc. (dba Brightpoint) </t>
  </si>
  <si>
    <t>Community Action Partnership Of Oregon</t>
  </si>
  <si>
    <t>Community Action Partnership of San Luis Obispo County, Inc.</t>
  </si>
  <si>
    <t>Economic Opportunity Council Of Suffolk Inc</t>
  </si>
  <si>
    <t>Goodwill Industries Of The Inland Northwest</t>
  </si>
  <si>
    <t>Goodwill of Silicon Valley (dba Goodwill Industries of Santa Clara County)</t>
  </si>
  <si>
    <t>Hancock Resource Center</t>
  </si>
  <si>
    <t>Hopesource</t>
  </si>
  <si>
    <t>Housing Matters</t>
  </si>
  <si>
    <t>Humility Homes and Services, Inc.</t>
  </si>
  <si>
    <t>HVAF of Indiana, Inc.</t>
  </si>
  <si>
    <t>Imagine Housing Communities</t>
  </si>
  <si>
    <t>Kitchen Inc</t>
  </si>
  <si>
    <t>Licking County Coalition For Housing</t>
  </si>
  <si>
    <t>Lighthouse Social Service Centers</t>
  </si>
  <si>
    <t>Lutheran Social Services Of Central Ohio Inc</t>
  </si>
  <si>
    <t xml:space="preserve">Mental Health Services for Homeless Persons, Inc.  d.b.a  FrontLine Service </t>
  </si>
  <si>
    <t>Mid Michigan Community Action Agency Inc</t>
  </si>
  <si>
    <t>Minnesota Assistance Council For Veterans</t>
  </si>
  <si>
    <t>Mississippi United To End Homelessness</t>
  </si>
  <si>
    <t>NBCC (DBA New Beginnings)</t>
  </si>
  <si>
    <t>Northeast Nebraska Community Action Partnership Inc</t>
  </si>
  <si>
    <t>Northwest Florida Comprehensive Services For Children Inc</t>
  </si>
  <si>
    <t>Northwest Indiana Community Action Corp.</t>
  </si>
  <si>
    <t>Oakland Livingston Human Service Agency</t>
  </si>
  <si>
    <t>One-Eighty Place</t>
  </si>
  <si>
    <t>Recovery Resource Council</t>
  </si>
  <si>
    <t>Region XII Commission on Mental Health &amp; Retardation</t>
  </si>
  <si>
    <t>Restart Inc</t>
  </si>
  <si>
    <t>Rocky Mountain Human Services</t>
  </si>
  <si>
    <t>Salvation Army</t>
  </si>
  <si>
    <t>Shelter, Inc.</t>
  </si>
  <si>
    <t>Society of St. Vincent de Paul South Pinellas, Inc.</t>
  </si>
  <si>
    <t>Sound</t>
  </si>
  <si>
    <t>Talbert House</t>
  </si>
  <si>
    <t>Transitional Living Services</t>
  </si>
  <si>
    <t xml:space="preserve">Travelers Aid of Metro Atlanta, Inc.  </t>
  </si>
  <si>
    <t>United Way of Broward County, Inc.</t>
  </si>
  <si>
    <t>Veterans &amp; Community Housing Coalition Inc</t>
  </si>
  <si>
    <t>Veterans Inc.</t>
  </si>
  <si>
    <t>Veterans One-stop Center of WNY, Inc.</t>
  </si>
  <si>
    <t>Vietnam Veterans of California, Inc.</t>
  </si>
  <si>
    <t>Vietnam Veterans Of San Diego</t>
  </si>
  <si>
    <t>Volunteers of America Colorado Branch</t>
  </si>
  <si>
    <t>Volunteers of America of Greater Ohio, Inc.</t>
  </si>
  <si>
    <t>Volunteers of America of Michigan, Inc.</t>
  </si>
  <si>
    <t xml:space="preserve">Volunteers of America Southeast Louisiana, Inc.  </t>
  </si>
  <si>
    <t>Volunteers of America, Northern Rockies</t>
  </si>
  <si>
    <t>20-CA-441SS</t>
  </si>
  <si>
    <t>19-OR-128SS</t>
  </si>
  <si>
    <t>12-FL-024SS</t>
  </si>
  <si>
    <t>14-NY-256SS</t>
  </si>
  <si>
    <t>15-MI-328SS</t>
  </si>
  <si>
    <t>12-MD-042SS</t>
  </si>
  <si>
    <t>13-ZZ-134SS</t>
  </si>
  <si>
    <t>21-TX-292SS</t>
  </si>
  <si>
    <t>19-NC-114SS</t>
  </si>
  <si>
    <t>19-TX-290SS</t>
  </si>
  <si>
    <t>14-FL-179SS</t>
  </si>
  <si>
    <t>20-ZZ-147SS</t>
  </si>
  <si>
    <t>18-ZZ-239SS</t>
  </si>
  <si>
    <t>14-MI-218SS</t>
  </si>
  <si>
    <t>13-CA-090SS</t>
  </si>
  <si>
    <t>20-TX-448SS</t>
  </si>
  <si>
    <t>20-TX-072SS</t>
  </si>
  <si>
    <t>18-PR-132SS</t>
  </si>
  <si>
    <t>14-AZ-160SS</t>
  </si>
  <si>
    <t>20-NC-444SS</t>
  </si>
  <si>
    <t>12-NJ-053SS</t>
  </si>
  <si>
    <t>18-HI-374SS</t>
  </si>
  <si>
    <t>14-MS-234SS</t>
  </si>
  <si>
    <t>13-MO-110SS</t>
  </si>
  <si>
    <t>15-MO-330SS</t>
  </si>
  <si>
    <t>14-IL-198SS</t>
  </si>
  <si>
    <t>14-PA-281SS</t>
  </si>
  <si>
    <t>14-TN-287SS</t>
  </si>
  <si>
    <t>14-CA-177SS</t>
  </si>
  <si>
    <t>13-NY-119SS</t>
  </si>
  <si>
    <t>14-KS-322SS</t>
  </si>
  <si>
    <t>14-NJ-242SS</t>
  </si>
  <si>
    <t>12-AK-001SS</t>
  </si>
  <si>
    <t>18-WI-080SS</t>
  </si>
  <si>
    <t>19-ZZ-070SS</t>
  </si>
  <si>
    <t>17-NE-052SS</t>
  </si>
  <si>
    <t>13-OR-126SS</t>
  </si>
  <si>
    <t>12-GA-029SS</t>
  </si>
  <si>
    <t>19-ZZ-324SS</t>
  </si>
  <si>
    <t>14-IL-197SS</t>
  </si>
  <si>
    <t>20-OR-447SS</t>
  </si>
  <si>
    <t>14-CT-178SS</t>
  </si>
  <si>
    <t>15-PA-068SS</t>
  </si>
  <si>
    <t>14-MI-220SS</t>
  </si>
  <si>
    <t>14-OH-264SS</t>
  </si>
  <si>
    <t>14-PA-276SS</t>
  </si>
  <si>
    <t>13-WI-151SS</t>
  </si>
  <si>
    <t>13-IN-106SS</t>
  </si>
  <si>
    <t>12-ND-051SS</t>
  </si>
  <si>
    <t>20-OR-430SS</t>
  </si>
  <si>
    <t>18-CA-358SS</t>
  </si>
  <si>
    <t>14-OH-265SS</t>
  </si>
  <si>
    <t>13-OR-125SS</t>
  </si>
  <si>
    <t>19-AZ-436SS</t>
  </si>
  <si>
    <t>16-NJ-054SS</t>
  </si>
  <si>
    <t>14-MI-223SS</t>
  </si>
  <si>
    <t>12-CT-021SS</t>
  </si>
  <si>
    <t>20-OK-065SS</t>
  </si>
  <si>
    <t>14-OH-267SS</t>
  </si>
  <si>
    <t>20-SD-136SS</t>
  </si>
  <si>
    <t>14-MD-216SS</t>
  </si>
  <si>
    <t>14-CA-167SS</t>
  </si>
  <si>
    <t>20-OR-272SS</t>
  </si>
  <si>
    <t>20-SC-402SS</t>
  </si>
  <si>
    <t>14-NY-254SS</t>
  </si>
  <si>
    <t>12-ID-032SS</t>
  </si>
  <si>
    <t>20-LA-207SS</t>
  </si>
  <si>
    <t>20-AK-152SS</t>
  </si>
  <si>
    <t>14-OH-266SS</t>
  </si>
  <si>
    <t>13-FL-096SS</t>
  </si>
  <si>
    <t>12-TX-071SS</t>
  </si>
  <si>
    <t>14-OH-262SS</t>
  </si>
  <si>
    <t>14-IA-191SS</t>
  </si>
  <si>
    <t>21-TX-074SS</t>
  </si>
  <si>
    <t>18-TX-404SS</t>
  </si>
  <si>
    <t>20-CA-359SS</t>
  </si>
  <si>
    <t>14-OK-271SS</t>
  </si>
  <si>
    <t>12-NM-055SS</t>
  </si>
  <si>
    <t>20-ZZ-301SS</t>
  </si>
  <si>
    <t>12-CA-013SS</t>
  </si>
  <si>
    <t>14-VA-296SS</t>
  </si>
  <si>
    <t>14-MS-232SS</t>
  </si>
  <si>
    <t>13-NH-115SS</t>
  </si>
  <si>
    <t>15-IA-192SS</t>
  </si>
  <si>
    <t>12-NY-060SS</t>
  </si>
  <si>
    <t>14-WV-304SS</t>
  </si>
  <si>
    <t>18-FL-023SS</t>
  </si>
  <si>
    <t>19-ZZ-317SS</t>
  </si>
  <si>
    <t>18-NC-387SS</t>
  </si>
  <si>
    <t>14-LA-205SS</t>
  </si>
  <si>
    <t>20-WA-338SS</t>
  </si>
  <si>
    <t>14-ZZ-313SS</t>
  </si>
  <si>
    <t>12-AL-002SS</t>
  </si>
  <si>
    <t>14-CA-169SS</t>
  </si>
  <si>
    <t>12-ZZ-031SS</t>
  </si>
  <si>
    <t>14-WI-302SS</t>
  </si>
  <si>
    <t>14-IN-200SS</t>
  </si>
  <si>
    <t>12-FL-028SS</t>
  </si>
  <si>
    <t>20-KY-204SS</t>
  </si>
  <si>
    <t>14-OK-270SS</t>
  </si>
  <si>
    <t>14-MO-228SS</t>
  </si>
  <si>
    <t>14-CA-170SS</t>
  </si>
  <si>
    <t>14-IN-199SS</t>
  </si>
  <si>
    <t>14-PA-277SS</t>
  </si>
  <si>
    <t>14-OH-261SS</t>
  </si>
  <si>
    <t>18-CA-171SS</t>
  </si>
  <si>
    <t>18-TX-433SS</t>
  </si>
  <si>
    <t>15-OH-333SS</t>
  </si>
  <si>
    <t>13-OH-124SS</t>
  </si>
  <si>
    <t>19-CA-005SS</t>
  </si>
  <si>
    <t>12-OH-064SS</t>
  </si>
  <si>
    <t>14-FL-184SS</t>
  </si>
  <si>
    <t>14-NM-247SS</t>
  </si>
  <si>
    <t>20-MI-222SS</t>
  </si>
  <si>
    <t>14-IL-196SS</t>
  </si>
  <si>
    <t>19-MN-046SS</t>
  </si>
  <si>
    <t>14-MS-231SS</t>
  </si>
  <si>
    <t>14-AZ-157SS</t>
  </si>
  <si>
    <t>14-CA-163SS</t>
  </si>
  <si>
    <t>14-NM-246SS</t>
  </si>
  <si>
    <t>14-MD-215SS</t>
  </si>
  <si>
    <t>14-NE-238SS</t>
  </si>
  <si>
    <t>20-ZZ-026SS</t>
  </si>
  <si>
    <t>20-IN-442SS</t>
  </si>
  <si>
    <t>13-MI-108SS</t>
  </si>
  <si>
    <t>20-MI-221SS</t>
  </si>
  <si>
    <t>18-SC-069SS</t>
  </si>
  <si>
    <t>14-ZZ-318SS</t>
  </si>
  <si>
    <t>13-ZZ-133SS</t>
  </si>
  <si>
    <t>14-TN-285SS</t>
  </si>
  <si>
    <t>19-WA-079SS</t>
  </si>
  <si>
    <t>20-PA-130SS</t>
  </si>
  <si>
    <t>12-NC-050SS</t>
  </si>
  <si>
    <t>19-CA-014SS</t>
  </si>
  <si>
    <t>20-CA-440SS</t>
  </si>
  <si>
    <t>19-MO-229SS</t>
  </si>
  <si>
    <t>12-ME-043SS</t>
  </si>
  <si>
    <t>13-IA-103SS</t>
  </si>
  <si>
    <t>19-AZ-004SS</t>
  </si>
  <si>
    <t>20-GA-369SS</t>
  </si>
  <si>
    <t>14-MD-214SS</t>
  </si>
  <si>
    <t>19-FL-025SS</t>
  </si>
  <si>
    <t>22-TX-075SS</t>
  </si>
  <si>
    <t>19-MS-111SS</t>
  </si>
  <si>
    <t>18-ZZ-386SS</t>
  </si>
  <si>
    <t>20-CO-020SS</t>
  </si>
  <si>
    <t>14-TX-293SS</t>
  </si>
  <si>
    <t>18-ZZ-036SS</t>
  </si>
  <si>
    <t>20-KS-443SS</t>
  </si>
  <si>
    <t>12-CA-016SS</t>
  </si>
  <si>
    <t>20-FL-099SS</t>
  </si>
  <si>
    <t>13-NY-121SS</t>
  </si>
  <si>
    <t>14-PA-280SS</t>
  </si>
  <si>
    <t>16-ZZ-058SS</t>
  </si>
  <si>
    <t>19-WA-078SS</t>
  </si>
  <si>
    <t>12-MI-045SS</t>
  </si>
  <si>
    <t>20-AR-086SS</t>
  </si>
  <si>
    <t>14-MD-217SS</t>
  </si>
  <si>
    <t>16-MO-048SS</t>
  </si>
  <si>
    <t>14-ZZ-260SS</t>
  </si>
  <si>
    <t>18-OR-066SS</t>
  </si>
  <si>
    <t>20-LA-208SS</t>
  </si>
  <si>
    <t>14-VA-298SS</t>
  </si>
  <si>
    <t>19-ZZ-263SS</t>
  </si>
  <si>
    <t>18-FL-362SS</t>
  </si>
  <si>
    <t>14-WV-303SS</t>
  </si>
  <si>
    <t>14-VI-299SS</t>
  </si>
  <si>
    <t>15-UT-336SS</t>
  </si>
  <si>
    <t>13-IL-104SS</t>
  </si>
  <si>
    <t>19-TX-140SS</t>
  </si>
  <si>
    <t>20-CA-017SS</t>
  </si>
  <si>
    <t>20-NV-118SS</t>
  </si>
  <si>
    <t>14-OH-268SS</t>
  </si>
  <si>
    <t>13-CT-093SS</t>
  </si>
  <si>
    <t>13-MD-107SS</t>
  </si>
  <si>
    <t>14-VA-294SS</t>
  </si>
  <si>
    <t>19-ZZ-127SS</t>
  </si>
  <si>
    <t>14-ZZ-308SS</t>
  </si>
  <si>
    <t>20-GA-188SS</t>
  </si>
  <si>
    <t>14-FL-322SS</t>
  </si>
  <si>
    <t>18-CA-008SS</t>
  </si>
  <si>
    <t>18-CA-354SS</t>
  </si>
  <si>
    <t>19-TX-288SS</t>
  </si>
  <si>
    <t>20-AZ-159SS</t>
  </si>
  <si>
    <t>20-NV-056SS</t>
  </si>
  <si>
    <t>14-FL-181SS</t>
  </si>
  <si>
    <t>14-ZZ-153SS</t>
  </si>
  <si>
    <t>12-NC-049SS</t>
  </si>
  <si>
    <t>13-ZZ-145SS</t>
  </si>
  <si>
    <t>14-NY-249SS</t>
  </si>
  <si>
    <t>14-PA-274SS</t>
  </si>
  <si>
    <t>14-NY-251SS</t>
  </si>
  <si>
    <t>12-ZZ-041SS</t>
  </si>
  <si>
    <t>13-PA-129SS</t>
  </si>
  <si>
    <t>15-PA-334SS</t>
  </si>
  <si>
    <t>22-ZZ-278SS</t>
  </si>
  <si>
    <t>14-MA-209SS</t>
  </si>
  <si>
    <t>20-NY-446SS</t>
  </si>
  <si>
    <t>13-NV-117SS</t>
  </si>
  <si>
    <t>19-CA-009SS</t>
  </si>
  <si>
    <t>20-ZZ-158SS</t>
  </si>
  <si>
    <t>19-CA-173SS</t>
  </si>
  <si>
    <t>20-MA-211SS</t>
  </si>
  <si>
    <t>14-VA-297SS</t>
  </si>
  <si>
    <t>12-VA-077SS</t>
  </si>
  <si>
    <t>14-TN-284SS</t>
  </si>
  <si>
    <t>20-VA-144SS</t>
  </si>
  <si>
    <t>20-ZZ-092SS</t>
  </si>
  <si>
    <t>18-CA-176SS</t>
  </si>
  <si>
    <t>16-ZZ-037SS</t>
  </si>
  <si>
    <t>18-KY-379SS</t>
  </si>
  <si>
    <t>18-FL-187SS</t>
  </si>
  <si>
    <t>19-OH-269SS</t>
  </si>
  <si>
    <t>12-CA-018SS</t>
  </si>
  <si>
    <t>18-ZZ-034SS</t>
  </si>
  <si>
    <t>15-IN-201SS</t>
  </si>
  <si>
    <t>12-MA-040SS</t>
  </si>
  <si>
    <t>20-MI-226SS</t>
  </si>
  <si>
    <t>14-PA-282SS</t>
  </si>
  <si>
    <t>21-NC-237SS</t>
  </si>
  <si>
    <t>12-LA-038SS</t>
  </si>
  <si>
    <t>15-GA-325SS</t>
  </si>
  <si>
    <t>20-AL-439SS</t>
  </si>
  <si>
    <t>20-ZZ-113SS</t>
  </si>
  <si>
    <t>12-MI-044SS</t>
  </si>
  <si>
    <t>12-LA-039SS</t>
  </si>
  <si>
    <t>20-TX-141SS</t>
  </si>
  <si>
    <t>13-TN-139SS</t>
  </si>
  <si>
    <t>14-WV-305SS</t>
  </si>
  <si>
    <t>18-CA-011SS</t>
  </si>
  <si>
    <t>15-GU-326SS</t>
  </si>
  <si>
    <t>12-NY-063SS</t>
  </si>
  <si>
    <t>14-PA-273SS</t>
  </si>
  <si>
    <t>13-WA-148SS</t>
  </si>
  <si>
    <t>Exhibit II:  Grantee Budget - SSVF Shallow Subsidy Budget Narrative</t>
  </si>
  <si>
    <t xml:space="preserve">Total Grant Funds Awarded: </t>
  </si>
  <si>
    <t>12-IL-033SS</t>
  </si>
  <si>
    <t>Featherfist</t>
  </si>
  <si>
    <t>14-IL-194SS</t>
  </si>
  <si>
    <t>20-IN-451SS</t>
  </si>
  <si>
    <t xml:space="preserve">Budget Period: </t>
  </si>
  <si>
    <t>9/1/2021 to 9/30/2023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</si>
</sst>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
    <numFmt numFmtId="168" formatCode="&quot;$&quot;#,##0.00"/>
  </numFmts>
  <fonts count="33" x14ac:knownFonts="1">
    <font>
      <sz val="11"/>
      <color theme="1"/>
      <name val="Calibri"/>
      <family val="2"/>
      <scheme val="minor"/>
    </font>
    <font>
      <b/>
      <sz val="14"/>
      <color indexed="8"/>
      <name val="Calibri"/>
      <family val="2"/>
    </font>
    <font>
      <b/>
      <sz val="11"/>
      <color indexed="8"/>
      <name val="Calibri"/>
      <family val="2"/>
    </font>
    <font>
      <b/>
      <i/>
      <sz val="14"/>
      <color indexed="8"/>
      <name val="Calibri"/>
      <family val="2"/>
    </font>
    <font>
      <sz val="14"/>
      <color indexed="8"/>
      <name val="Calibri"/>
      <family val="2"/>
    </font>
    <font>
      <sz val="11"/>
      <color indexed="8"/>
      <name val="Calibri"/>
      <family val="2"/>
    </font>
    <font>
      <b/>
      <sz val="12"/>
      <color indexed="8"/>
      <name val="Calibri"/>
      <family val="2"/>
    </font>
    <font>
      <sz val="12"/>
      <color indexed="8"/>
      <name val="Calibri"/>
      <family val="2"/>
    </font>
    <font>
      <b/>
      <u/>
      <sz val="12"/>
      <color indexed="8"/>
      <name val="Calibri"/>
      <family val="2"/>
    </font>
    <font>
      <b/>
      <u/>
      <sz val="11"/>
      <color indexed="8"/>
      <name val="Calibri"/>
      <family val="2"/>
    </font>
    <font>
      <b/>
      <i/>
      <u/>
      <sz val="14"/>
      <color indexed="8"/>
      <name val="Calibri"/>
      <family val="2"/>
    </font>
    <font>
      <i/>
      <sz val="12"/>
      <color indexed="8"/>
      <name val="Calibri"/>
      <family val="2"/>
    </font>
    <font>
      <i/>
      <sz val="11"/>
      <color indexed="8"/>
      <name val="Calibri"/>
      <family val="2"/>
    </font>
    <font>
      <b/>
      <i/>
      <sz val="11"/>
      <color indexed="8"/>
      <name val="Calibri"/>
      <family val="2"/>
    </font>
    <font>
      <b/>
      <u/>
      <sz val="14"/>
      <color indexed="8"/>
      <name val="Calibri"/>
      <family val="2"/>
    </font>
    <font>
      <b/>
      <u/>
      <sz val="16"/>
      <color indexed="8"/>
      <name val="Calibri"/>
      <family val="2"/>
    </font>
    <font>
      <b/>
      <sz val="16"/>
      <color indexed="8"/>
      <name val="Calibri"/>
      <family val="2"/>
    </font>
    <font>
      <sz val="16"/>
      <color indexed="8"/>
      <name val="Calibri"/>
      <family val="2"/>
    </font>
    <font>
      <b/>
      <sz val="14"/>
      <color theme="1"/>
      <name val="Calibri"/>
      <family val="2"/>
      <scheme val="minor"/>
    </font>
    <font>
      <b/>
      <sz val="11"/>
      <color theme="1"/>
      <name val="Calibri"/>
      <family val="2"/>
      <scheme val="minor"/>
    </font>
    <font>
      <b/>
      <i/>
      <sz val="12"/>
      <color rgb="FFFF0000"/>
      <name val="Calibri"/>
      <family val="2"/>
    </font>
    <font>
      <sz val="12"/>
      <color theme="1"/>
      <name val="Calibri"/>
      <family val="2"/>
      <scheme val="minor"/>
    </font>
    <font>
      <b/>
      <sz val="12"/>
      <color theme="1"/>
      <name val="Calibri"/>
      <family val="2"/>
      <scheme val="minor"/>
    </font>
    <font>
      <sz val="10"/>
      <color indexed="8"/>
      <name val="Calibri"/>
      <family val="2"/>
    </font>
    <font>
      <b/>
      <sz val="10"/>
      <color indexed="8"/>
      <name val="Calibri"/>
      <family val="2"/>
    </font>
    <font>
      <i/>
      <sz val="10"/>
      <color indexed="8"/>
      <name val="Calibri"/>
      <family val="2"/>
    </font>
    <font>
      <sz val="11"/>
      <name val="Calibri"/>
      <family val="2"/>
    </font>
    <font>
      <b/>
      <sz val="11"/>
      <name val="Calibri"/>
      <family val="2"/>
    </font>
    <font>
      <b/>
      <sz val="11"/>
      <name val="Calibri"/>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11">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22"/>
        <bgColor indexed="64"/>
      </patternFill>
    </fill>
    <fill>
      <patternFill patternType="solid">
        <fgColor rgb="FF99CCFF"/>
        <bgColor indexed="64"/>
      </patternFill>
    </fill>
    <fill>
      <patternFill patternType="solid">
        <fgColor indexed="43"/>
        <bgColor indexed="64"/>
      </patternFill>
    </fill>
    <fill>
      <patternFill patternType="solid">
        <fgColor rgb="FFFFFF99"/>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4"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s>
  <cellStyleXfs count="7">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6" fillId="0" borderId="0">
      <alignment wrapText="1"/>
    </xf>
    <xf numFmtId="0" fontId="27" fillId="0" borderId="0">
      <alignment wrapText="1"/>
    </xf>
    <xf numFmtId="0" fontId="26" fillId="0" borderId="0">
      <alignment wrapText="1"/>
    </xf>
  </cellStyleXfs>
  <cellXfs count="302">
    <xf numFmtId="0" fontId="0" fillId="0" borderId="0" xfId="0"/>
    <xf numFmtId="0" fontId="1" fillId="0" borderId="0" xfId="0" applyFont="1"/>
    <xf numFmtId="0" fontId="1" fillId="2" borderId="1" xfId="0" applyFont="1" applyFill="1" applyBorder="1"/>
    <xf numFmtId="0" fontId="6" fillId="4" borderId="4" xfId="0" applyFont="1" applyFill="1" applyBorder="1" applyAlignment="1">
      <alignment horizontal="center" wrapText="1"/>
    </xf>
    <xf numFmtId="0" fontId="6" fillId="4" borderId="4" xfId="0" applyFont="1" applyFill="1" applyBorder="1" applyAlignment="1">
      <alignment horizontal="center" vertical="center" wrapText="1"/>
    </xf>
    <xf numFmtId="0" fontId="7" fillId="0" borderId="0" xfId="0" applyFont="1"/>
    <xf numFmtId="0" fontId="6" fillId="5" borderId="5" xfId="0" applyFont="1" applyFill="1" applyBorder="1" applyAlignment="1">
      <alignment horizontal="left" vertical="center"/>
    </xf>
    <xf numFmtId="0" fontId="6" fillId="5" borderId="6" xfId="0" applyFont="1" applyFill="1" applyBorder="1" applyAlignment="1">
      <alignment horizontal="left" vertical="center"/>
    </xf>
    <xf numFmtId="0" fontId="6" fillId="5" borderId="6" xfId="0" applyFont="1" applyFill="1" applyBorder="1" applyAlignment="1">
      <alignment horizont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7" fillId="0" borderId="0" xfId="0" applyFont="1" applyFill="1"/>
    <xf numFmtId="0" fontId="5" fillId="0" borderId="0" xfId="0" applyFont="1"/>
    <xf numFmtId="0" fontId="12" fillId="0" borderId="0" xfId="0" applyFont="1"/>
    <xf numFmtId="0" fontId="6" fillId="5" borderId="15" xfId="0" applyFont="1" applyFill="1" applyBorder="1" applyAlignment="1">
      <alignment horizontal="left" vertical="center"/>
    </xf>
    <xf numFmtId="0" fontId="3" fillId="5" borderId="16" xfId="0" applyFont="1" applyFill="1" applyBorder="1" applyAlignment="1">
      <alignment horizontal="left" vertical="center"/>
    </xf>
    <xf numFmtId="0" fontId="13" fillId="5" borderId="16" xfId="0" applyFont="1" applyFill="1" applyBorder="1" applyAlignment="1">
      <alignment horizontal="center" wrapText="1"/>
    </xf>
    <xf numFmtId="0" fontId="13" fillId="5" borderId="16"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0" fillId="0" borderId="0" xfId="0" applyFill="1"/>
    <xf numFmtId="0" fontId="16" fillId="0" borderId="0" xfId="0" applyFont="1"/>
    <xf numFmtId="0" fontId="17" fillId="0" borderId="0" xfId="0" applyFont="1"/>
    <xf numFmtId="0" fontId="9" fillId="3" borderId="8" xfId="0" applyFont="1" applyFill="1" applyBorder="1" applyAlignment="1">
      <alignment horizontal="left" indent="1"/>
    </xf>
    <xf numFmtId="0" fontId="5" fillId="3" borderId="8" xfId="0" applyFont="1" applyFill="1" applyBorder="1" applyAlignment="1">
      <alignment horizontal="left" indent="2"/>
    </xf>
    <xf numFmtId="0" fontId="5" fillId="3" borderId="0" xfId="0" applyFont="1" applyFill="1" applyBorder="1"/>
    <xf numFmtId="0" fontId="2" fillId="3" borderId="0" xfId="0" applyFont="1" applyFill="1" applyBorder="1" applyAlignment="1">
      <alignment horizontal="center" wrapText="1"/>
    </xf>
    <xf numFmtId="0" fontId="2" fillId="3" borderId="9" xfId="0" applyFont="1" applyFill="1" applyBorder="1" applyAlignment="1">
      <alignment horizontal="center" wrapText="1"/>
    </xf>
    <xf numFmtId="164" fontId="5" fillId="3" borderId="0" xfId="1" applyNumberFormat="1" applyFont="1" applyFill="1" applyBorder="1"/>
    <xf numFmtId="164" fontId="5" fillId="3" borderId="9" xfId="1" applyNumberFormat="1" applyFont="1" applyFill="1" applyBorder="1"/>
    <xf numFmtId="0" fontId="5" fillId="3" borderId="0" xfId="0" applyFont="1" applyFill="1" applyBorder="1" applyAlignment="1">
      <alignment horizontal="left" indent="2"/>
    </xf>
    <xf numFmtId="9" fontId="5" fillId="3" borderId="0" xfId="3" applyFont="1" applyFill="1" applyBorder="1"/>
    <xf numFmtId="0" fontId="9" fillId="3" borderId="8" xfId="0" applyFont="1" applyFill="1" applyBorder="1" applyAlignment="1">
      <alignment horizontal="left" indent="2"/>
    </xf>
    <xf numFmtId="0" fontId="9" fillId="3" borderId="0" xfId="0" applyFont="1" applyFill="1" applyBorder="1" applyAlignment="1">
      <alignment horizontal="left" indent="2"/>
    </xf>
    <xf numFmtId="0" fontId="9" fillId="3" borderId="0" xfId="0" applyFont="1" applyFill="1" applyBorder="1" applyAlignment="1">
      <alignment horizontal="left" indent="1"/>
    </xf>
    <xf numFmtId="0" fontId="5" fillId="3" borderId="8" xfId="0" applyFont="1" applyFill="1" applyBorder="1"/>
    <xf numFmtId="0" fontId="5" fillId="3" borderId="14" xfId="0" applyFont="1" applyFill="1" applyBorder="1" applyAlignment="1">
      <alignment horizontal="left" indent="3"/>
    </xf>
    <xf numFmtId="0" fontId="5" fillId="3" borderId="0" xfId="0" applyFont="1" applyFill="1" applyBorder="1" applyAlignment="1">
      <alignment horizontal="left" indent="1"/>
    </xf>
    <xf numFmtId="166" fontId="5" fillId="3" borderId="0" xfId="2" applyNumberFormat="1" applyFont="1" applyFill="1" applyBorder="1"/>
    <xf numFmtId="0" fontId="10" fillId="3" borderId="8" xfId="0" applyFont="1" applyFill="1" applyBorder="1" applyAlignment="1">
      <alignment horizontal="left" indent="1"/>
    </xf>
    <xf numFmtId="0" fontId="10" fillId="3" borderId="0" xfId="0" applyFont="1" applyFill="1" applyBorder="1"/>
    <xf numFmtId="0" fontId="11" fillId="3" borderId="8" xfId="0" applyFont="1" applyFill="1" applyBorder="1"/>
    <xf numFmtId="0" fontId="11" fillId="3" borderId="0" xfId="0" applyFont="1" applyFill="1" applyBorder="1"/>
    <xf numFmtId="0" fontId="12" fillId="3" borderId="0" xfId="0" applyFont="1" applyFill="1" applyBorder="1"/>
    <xf numFmtId="0" fontId="7" fillId="3" borderId="0" xfId="0" applyFont="1" applyFill="1" applyBorder="1"/>
    <xf numFmtId="0" fontId="0" fillId="3" borderId="0" xfId="0" applyFill="1" applyBorder="1"/>
    <xf numFmtId="0" fontId="14" fillId="3" borderId="0" xfId="0" applyFont="1" applyFill="1" applyBorder="1"/>
    <xf numFmtId="0" fontId="1" fillId="3" borderId="0" xfId="0" applyFont="1" applyFill="1" applyBorder="1"/>
    <xf numFmtId="0" fontId="2" fillId="3" borderId="0" xfId="0" applyFont="1" applyFill="1" applyBorder="1"/>
    <xf numFmtId="0" fontId="15" fillId="3" borderId="0" xfId="0" applyFont="1" applyFill="1" applyBorder="1"/>
    <xf numFmtId="0" fontId="16" fillId="3" borderId="0" xfId="0" applyFont="1" applyFill="1" applyBorder="1"/>
    <xf numFmtId="0" fontId="17" fillId="3" borderId="21" xfId="0" applyFont="1" applyFill="1" applyBorder="1"/>
    <xf numFmtId="0" fontId="2" fillId="3" borderId="8" xfId="0" applyFont="1" applyFill="1" applyBorder="1"/>
    <xf numFmtId="0" fontId="15" fillId="3" borderId="8" xfId="0" applyFont="1" applyFill="1" applyBorder="1"/>
    <xf numFmtId="0" fontId="17" fillId="3" borderId="20" xfId="0" applyFont="1" applyFill="1" applyBorder="1"/>
    <xf numFmtId="0" fontId="0" fillId="3" borderId="3" xfId="0" applyFill="1" applyBorder="1"/>
    <xf numFmtId="0" fontId="0" fillId="3" borderId="0" xfId="0" applyFill="1"/>
    <xf numFmtId="0" fontId="5" fillId="3" borderId="0" xfId="0" applyFont="1" applyFill="1"/>
    <xf numFmtId="0" fontId="5" fillId="3" borderId="9" xfId="0" applyFont="1" applyFill="1" applyBorder="1"/>
    <xf numFmtId="0" fontId="7" fillId="3" borderId="0" xfId="0" applyFont="1" applyFill="1"/>
    <xf numFmtId="0" fontId="1" fillId="3" borderId="0" xfId="0" applyFont="1" applyFill="1"/>
    <xf numFmtId="0" fontId="12" fillId="3" borderId="0" xfId="0" applyFont="1" applyFill="1"/>
    <xf numFmtId="0" fontId="16" fillId="3" borderId="0" xfId="0" applyFont="1" applyFill="1"/>
    <xf numFmtId="0" fontId="17" fillId="3" borderId="0" xfId="0" applyFont="1" applyFill="1"/>
    <xf numFmtId="0" fontId="2" fillId="3" borderId="0" xfId="0" applyFont="1" applyFill="1"/>
    <xf numFmtId="0" fontId="3" fillId="3" borderId="0" xfId="0" applyFont="1" applyFill="1"/>
    <xf numFmtId="0" fontId="4" fillId="3" borderId="0" xfId="0" applyFont="1" applyFill="1"/>
    <xf numFmtId="0" fontId="5" fillId="0" borderId="11" xfId="0" applyFont="1" applyFill="1" applyBorder="1" applyAlignment="1">
      <alignment horizontal="left" indent="3"/>
    </xf>
    <xf numFmtId="0" fontId="19" fillId="0" borderId="0" xfId="0" applyFont="1"/>
    <xf numFmtId="0" fontId="0" fillId="0" borderId="0" xfId="0" applyAlignment="1"/>
    <xf numFmtId="0" fontId="0" fillId="0" borderId="0" xfId="0" applyAlignment="1">
      <alignment horizontal="left"/>
    </xf>
    <xf numFmtId="0" fontId="6" fillId="4" borderId="2" xfId="0" applyFont="1" applyFill="1" applyBorder="1" applyAlignment="1">
      <alignment horizontal="center" vertical="center" wrapText="1"/>
    </xf>
    <xf numFmtId="0" fontId="1" fillId="2" borderId="26" xfId="0" applyFont="1" applyFill="1" applyBorder="1"/>
    <xf numFmtId="0" fontId="6" fillId="2" borderId="24" xfId="0" applyFont="1" applyFill="1" applyBorder="1" applyAlignment="1">
      <alignment horizontal="left" vertical="center"/>
    </xf>
    <xf numFmtId="0" fontId="6" fillId="2" borderId="24" xfId="0" applyFont="1" applyFill="1" applyBorder="1" applyAlignment="1">
      <alignment horizontal="center" wrapText="1"/>
    </xf>
    <xf numFmtId="0" fontId="6" fillId="2" borderId="24" xfId="0" applyFont="1" applyFill="1" applyBorder="1" applyAlignment="1">
      <alignment horizontal="center" vertical="center" wrapText="1"/>
    </xf>
    <xf numFmtId="0" fontId="0" fillId="3" borderId="0" xfId="0" applyFill="1" applyAlignment="1">
      <alignment horizontal="center"/>
    </xf>
    <xf numFmtId="0" fontId="6" fillId="2" borderId="24" xfId="0" applyFont="1" applyFill="1" applyBorder="1" applyAlignment="1">
      <alignment vertical="center"/>
    </xf>
    <xf numFmtId="0" fontId="6" fillId="2" borderId="37" xfId="0" applyFont="1" applyFill="1" applyBorder="1" applyAlignment="1">
      <alignment horizontal="left" vertical="center"/>
    </xf>
    <xf numFmtId="0" fontId="6" fillId="2" borderId="37" xfId="0" applyFont="1" applyFill="1" applyBorder="1" applyAlignment="1">
      <alignment vertical="center"/>
    </xf>
    <xf numFmtId="0" fontId="17" fillId="3" borderId="39" xfId="0" applyFont="1" applyFill="1" applyBorder="1"/>
    <xf numFmtId="167" fontId="17" fillId="3" borderId="16" xfId="0" applyNumberFormat="1" applyFont="1" applyFill="1" applyBorder="1"/>
    <xf numFmtId="44" fontId="2" fillId="0" borderId="1" xfId="2" applyFont="1" applyBorder="1"/>
    <xf numFmtId="44" fontId="5" fillId="3" borderId="0" xfId="2" applyFont="1" applyFill="1" applyBorder="1"/>
    <xf numFmtId="44" fontId="12" fillId="3" borderId="0" xfId="2" applyFont="1" applyFill="1" applyBorder="1"/>
    <xf numFmtId="44" fontId="6" fillId="2" borderId="24" xfId="2" applyFont="1" applyFill="1" applyBorder="1" applyAlignment="1">
      <alignment vertical="center"/>
    </xf>
    <xf numFmtId="44" fontId="2" fillId="3" borderId="1" xfId="2" applyFont="1" applyFill="1" applyBorder="1" applyAlignment="1">
      <alignment horizontal="left" indent="3"/>
    </xf>
    <xf numFmtId="44" fontId="19" fillId="3" borderId="0" xfId="2" applyFont="1" applyFill="1" applyBorder="1"/>
    <xf numFmtId="0" fontId="16" fillId="3" borderId="0" xfId="0" applyFont="1" applyFill="1" applyBorder="1" applyAlignment="1">
      <alignment wrapText="1"/>
    </xf>
    <xf numFmtId="0" fontId="16" fillId="3" borderId="9" xfId="0" applyFont="1" applyFill="1" applyBorder="1" applyAlignment="1">
      <alignment wrapText="1"/>
    </xf>
    <xf numFmtId="0" fontId="5" fillId="3" borderId="0" xfId="0" applyFont="1" applyFill="1" applyAlignment="1">
      <alignment vertical="center"/>
    </xf>
    <xf numFmtId="0" fontId="5" fillId="3" borderId="37" xfId="0" applyFont="1" applyFill="1" applyBorder="1" applyAlignment="1">
      <alignment horizontal="left" vertical="center"/>
    </xf>
    <xf numFmtId="44" fontId="5" fillId="3" borderId="1" xfId="2" applyFont="1" applyFill="1" applyBorder="1" applyAlignment="1">
      <alignment horizontal="left" vertical="center"/>
    </xf>
    <xf numFmtId="0" fontId="5" fillId="0" borderId="0" xfId="0" applyFont="1" applyAlignment="1">
      <alignment vertical="center"/>
    </xf>
    <xf numFmtId="0" fontId="5" fillId="3" borderId="8" xfId="0" applyFont="1" applyFill="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9" fontId="5" fillId="3" borderId="0" xfId="3" applyFont="1" applyFill="1" applyBorder="1" applyAlignment="1">
      <alignment vertical="center"/>
    </xf>
    <xf numFmtId="0" fontId="9" fillId="3" borderId="8" xfId="0" applyFont="1" applyFill="1" applyBorder="1" applyAlignment="1">
      <alignment horizontal="left" vertical="center"/>
    </xf>
    <xf numFmtId="44" fontId="2" fillId="3" borderId="1" xfId="2" applyFont="1" applyFill="1" applyBorder="1" applyAlignment="1">
      <alignment horizontal="left" vertical="center"/>
    </xf>
    <xf numFmtId="0" fontId="5" fillId="0" borderId="11" xfId="0" applyFont="1" applyFill="1" applyBorder="1" applyAlignment="1">
      <alignment horizontal="left" vertical="center"/>
    </xf>
    <xf numFmtId="0" fontId="5" fillId="3" borderId="14" xfId="0" applyFont="1" applyFill="1" applyBorder="1" applyAlignment="1">
      <alignment horizontal="left" vertical="center"/>
    </xf>
    <xf numFmtId="166" fontId="5" fillId="3" borderId="0" xfId="2" applyNumberFormat="1" applyFont="1" applyFill="1" applyBorder="1" applyAlignment="1">
      <alignment vertical="center"/>
    </xf>
    <xf numFmtId="44" fontId="5" fillId="0" borderId="1" xfId="2" applyFont="1" applyBorder="1" applyAlignment="1">
      <alignment vertical="center"/>
    </xf>
    <xf numFmtId="0" fontId="9" fillId="3" borderId="0" xfId="0" applyFont="1" applyFill="1" applyBorder="1" applyAlignment="1">
      <alignment horizontal="left" vertical="center"/>
    </xf>
    <xf numFmtId="0" fontId="0" fillId="3" borderId="0" xfId="0" applyFill="1" applyAlignment="1">
      <alignment vertical="center"/>
    </xf>
    <xf numFmtId="0" fontId="5" fillId="3" borderId="36" xfId="0" applyFont="1" applyFill="1" applyBorder="1" applyAlignment="1">
      <alignment horizontal="left" vertical="center"/>
    </xf>
    <xf numFmtId="0" fontId="7" fillId="3" borderId="0" xfId="0" applyFont="1" applyFill="1" applyBorder="1" applyAlignment="1">
      <alignment vertical="center"/>
    </xf>
    <xf numFmtId="0" fontId="0" fillId="3" borderId="0" xfId="0" applyFill="1" applyBorder="1" applyAlignment="1">
      <alignment vertical="center"/>
    </xf>
    <xf numFmtId="44" fontId="5" fillId="0" borderId="26" xfId="2" applyFont="1" applyBorder="1" applyAlignment="1">
      <alignment vertical="center"/>
    </xf>
    <xf numFmtId="0" fontId="0" fillId="0" borderId="0" xfId="0" applyAlignment="1">
      <alignment vertical="center"/>
    </xf>
    <xf numFmtId="0" fontId="2" fillId="3" borderId="0" xfId="0" applyFont="1" applyFill="1" applyAlignment="1">
      <alignment horizontal="center"/>
    </xf>
    <xf numFmtId="0" fontId="5" fillId="3" borderId="0" xfId="0" applyFont="1" applyFill="1" applyBorder="1" applyAlignment="1">
      <alignment horizontal="center"/>
    </xf>
    <xf numFmtId="9" fontId="5" fillId="3" borderId="1" xfId="3" applyFont="1" applyFill="1" applyBorder="1" applyAlignment="1">
      <alignment horizontal="center" vertical="center"/>
    </xf>
    <xf numFmtId="9" fontId="2" fillId="3" borderId="1" xfId="3" applyFont="1" applyFill="1" applyBorder="1" applyAlignment="1">
      <alignment horizontal="center"/>
    </xf>
    <xf numFmtId="9" fontId="5" fillId="3" borderId="0" xfId="3" applyFont="1" applyFill="1" applyBorder="1" applyAlignment="1">
      <alignment horizontal="center"/>
    </xf>
    <xf numFmtId="9" fontId="2" fillId="3" borderId="1" xfId="3" applyFont="1" applyFill="1" applyBorder="1" applyAlignment="1">
      <alignment horizontal="center" vertical="center"/>
    </xf>
    <xf numFmtId="9" fontId="9" fillId="3" borderId="0" xfId="3" applyFont="1" applyFill="1" applyBorder="1" applyAlignment="1">
      <alignment horizontal="center"/>
    </xf>
    <xf numFmtId="9" fontId="5" fillId="0" borderId="1" xfId="3" applyFont="1" applyBorder="1" applyAlignment="1">
      <alignment horizontal="center" vertical="center"/>
    </xf>
    <xf numFmtId="9" fontId="5" fillId="0" borderId="1" xfId="3" applyFont="1" applyBorder="1" applyAlignment="1">
      <alignment horizontal="center"/>
    </xf>
    <xf numFmtId="9" fontId="2" fillId="0" borderId="1" xfId="3" applyFont="1" applyBorder="1" applyAlignment="1">
      <alignment horizontal="center"/>
    </xf>
    <xf numFmtId="9" fontId="12" fillId="3" borderId="0" xfId="3" applyFont="1" applyFill="1" applyBorder="1" applyAlignment="1">
      <alignment horizontal="center"/>
    </xf>
    <xf numFmtId="9" fontId="6" fillId="2" borderId="24" xfId="3" applyFont="1" applyFill="1" applyBorder="1" applyAlignment="1">
      <alignment horizontal="center" vertical="center"/>
    </xf>
    <xf numFmtId="9" fontId="0" fillId="0" borderId="26" xfId="3" applyFont="1" applyBorder="1" applyAlignment="1">
      <alignment horizontal="center" vertical="center"/>
    </xf>
    <xf numFmtId="9" fontId="2" fillId="3" borderId="0" xfId="3" applyFont="1" applyFill="1" applyBorder="1" applyAlignment="1">
      <alignment horizontal="center"/>
    </xf>
    <xf numFmtId="0" fontId="17" fillId="0" borderId="16" xfId="0" applyFont="1" applyBorder="1" applyAlignment="1">
      <alignment horizontal="center"/>
    </xf>
    <xf numFmtId="0" fontId="5" fillId="3" borderId="1" xfId="0" applyFont="1" applyFill="1" applyBorder="1" applyAlignment="1">
      <alignment horizontal="center" vertical="center"/>
    </xf>
    <xf numFmtId="9" fontId="5" fillId="0" borderId="12" xfId="3" applyFont="1" applyBorder="1" applyAlignment="1">
      <alignment horizontal="center"/>
    </xf>
    <xf numFmtId="44" fontId="5" fillId="0" borderId="1" xfId="2" applyNumberFormat="1" applyFont="1" applyBorder="1" applyAlignment="1">
      <alignment horizontal="center"/>
    </xf>
    <xf numFmtId="44" fontId="5" fillId="0" borderId="1" xfId="1" applyNumberFormat="1" applyFont="1" applyBorder="1" applyAlignment="1">
      <alignment horizontal="center"/>
    </xf>
    <xf numFmtId="44" fontId="5" fillId="0" borderId="13" xfId="1" applyNumberFormat="1" applyFont="1" applyBorder="1" applyAlignment="1">
      <alignment horizontal="center"/>
    </xf>
    <xf numFmtId="44" fontId="2" fillId="0" borderId="1" xfId="2" applyNumberFormat="1" applyFont="1" applyBorder="1" applyAlignment="1">
      <alignment horizontal="center"/>
    </xf>
    <xf numFmtId="44" fontId="2" fillId="0" borderId="1" xfId="0" applyNumberFormat="1" applyFont="1" applyBorder="1" applyAlignment="1">
      <alignment horizontal="center"/>
    </xf>
    <xf numFmtId="44" fontId="2" fillId="0" borderId="13" xfId="0" applyNumberFormat="1" applyFont="1" applyBorder="1" applyAlignment="1">
      <alignment horizontal="center"/>
    </xf>
    <xf numFmtId="44" fontId="5" fillId="3" borderId="0" xfId="0" applyNumberFormat="1" applyFont="1" applyFill="1" applyBorder="1" applyAlignment="1">
      <alignment horizontal="center"/>
    </xf>
    <xf numFmtId="44" fontId="5" fillId="3" borderId="9" xfId="0" applyNumberFormat="1" applyFont="1" applyFill="1" applyBorder="1" applyAlignment="1">
      <alignment horizontal="center"/>
    </xf>
    <xf numFmtId="10" fontId="2" fillId="0" borderId="1" xfId="3" applyNumberFormat="1" applyFont="1" applyBorder="1" applyAlignment="1">
      <alignment horizontal="center"/>
    </xf>
    <xf numFmtId="44" fontId="5" fillId="3" borderId="0" xfId="2" applyNumberFormat="1" applyFont="1" applyFill="1" applyBorder="1" applyAlignment="1">
      <alignment horizontal="center"/>
    </xf>
    <xf numFmtId="44" fontId="5" fillId="3" borderId="9" xfId="2" applyNumberFormat="1" applyFont="1" applyFill="1" applyBorder="1" applyAlignment="1">
      <alignment horizontal="center"/>
    </xf>
    <xf numFmtId="0" fontId="9" fillId="3" borderId="0" xfId="0" applyFont="1" applyFill="1" applyBorder="1" applyAlignment="1">
      <alignment horizontal="center"/>
    </xf>
    <xf numFmtId="9" fontId="2" fillId="0" borderId="12" xfId="3" applyFont="1" applyBorder="1" applyAlignment="1">
      <alignment horizontal="center"/>
    </xf>
    <xf numFmtId="9" fontId="1" fillId="0" borderId="1" xfId="3" applyNumberFormat="1" applyFont="1" applyBorder="1" applyAlignment="1">
      <alignment horizontal="center"/>
    </xf>
    <xf numFmtId="44" fontId="1" fillId="0" borderId="1" xfId="2" applyNumberFormat="1" applyFont="1" applyBorder="1" applyAlignment="1">
      <alignment horizontal="center"/>
    </xf>
    <xf numFmtId="44" fontId="1" fillId="0" borderId="1" xfId="0" applyNumberFormat="1" applyFont="1" applyBorder="1" applyAlignment="1">
      <alignment horizontal="center"/>
    </xf>
    <xf numFmtId="44" fontId="1" fillId="0" borderId="13" xfId="0" applyNumberFormat="1" applyFont="1" applyBorder="1" applyAlignment="1">
      <alignment horizontal="center"/>
    </xf>
    <xf numFmtId="0" fontId="12" fillId="3" borderId="0" xfId="0" applyFont="1" applyFill="1" applyBorder="1" applyAlignment="1">
      <alignment horizontal="center"/>
    </xf>
    <xf numFmtId="0" fontId="12" fillId="3" borderId="9" xfId="0" applyFont="1" applyFill="1" applyBorder="1" applyAlignment="1">
      <alignment horizontal="center"/>
    </xf>
    <xf numFmtId="9" fontId="0" fillId="0" borderId="1" xfId="3" applyFont="1" applyBorder="1" applyAlignment="1">
      <alignment horizontal="center"/>
    </xf>
    <xf numFmtId="10" fontId="1" fillId="0" borderId="1" xfId="3" applyNumberFormat="1" applyFont="1" applyBorder="1" applyAlignment="1">
      <alignment horizontal="center"/>
    </xf>
    <xf numFmtId="44" fontId="1" fillId="0" borderId="1" xfId="2" applyFont="1" applyBorder="1" applyAlignment="1">
      <alignment horizontal="center"/>
    </xf>
    <xf numFmtId="44" fontId="1" fillId="0" borderId="13" xfId="2" applyFont="1" applyBorder="1" applyAlignment="1">
      <alignment horizontal="center"/>
    </xf>
    <xf numFmtId="0" fontId="2" fillId="3" borderId="0" xfId="0" applyFont="1" applyFill="1" applyBorder="1" applyAlignment="1">
      <alignment horizontal="center"/>
    </xf>
    <xf numFmtId="44" fontId="0" fillId="3" borderId="0" xfId="2" applyFont="1" applyFill="1" applyBorder="1" applyAlignment="1">
      <alignment horizontal="center"/>
    </xf>
    <xf numFmtId="44" fontId="0" fillId="3" borderId="9" xfId="2" applyFont="1" applyFill="1" applyBorder="1" applyAlignment="1">
      <alignment horizontal="center"/>
    </xf>
    <xf numFmtId="10" fontId="6" fillId="0" borderId="15" xfId="3" applyNumberFormat="1" applyFont="1" applyBorder="1" applyAlignment="1">
      <alignment horizontal="center"/>
    </xf>
    <xf numFmtId="44" fontId="16" fillId="0" borderId="18" xfId="2" applyNumberFormat="1" applyFont="1" applyBorder="1" applyAlignment="1">
      <alignment horizontal="center"/>
    </xf>
    <xf numFmtId="44" fontId="16" fillId="0" borderId="18" xfId="0" applyNumberFormat="1" applyFont="1" applyBorder="1" applyAlignment="1">
      <alignment horizontal="center"/>
    </xf>
    <xf numFmtId="44" fontId="16" fillId="0" borderId="19" xfId="0" applyNumberFormat="1" applyFont="1" applyBorder="1" applyAlignment="1">
      <alignment horizontal="center"/>
    </xf>
    <xf numFmtId="0" fontId="17" fillId="0" borderId="22" xfId="0" applyFont="1" applyBorder="1" applyAlignment="1">
      <alignment horizontal="center"/>
    </xf>
    <xf numFmtId="167" fontId="17" fillId="3" borderId="18" xfId="0" applyNumberFormat="1" applyFont="1" applyFill="1" applyBorder="1" applyAlignment="1">
      <alignment horizontal="center"/>
    </xf>
    <xf numFmtId="167" fontId="17" fillId="3" borderId="19" xfId="0" applyNumberFormat="1" applyFont="1" applyFill="1" applyBorder="1" applyAlignment="1">
      <alignment horizontal="center"/>
    </xf>
    <xf numFmtId="0" fontId="1" fillId="3" borderId="0" xfId="0" applyFont="1" applyFill="1" applyBorder="1" applyAlignment="1">
      <alignment horizontal="left" wrapText="1"/>
    </xf>
    <xf numFmtId="0" fontId="1" fillId="3" borderId="9" xfId="0" applyFont="1" applyFill="1" applyBorder="1" applyAlignment="1">
      <alignment horizontal="left" wrapText="1"/>
    </xf>
    <xf numFmtId="0" fontId="0" fillId="3" borderId="0" xfId="0" applyFill="1" applyBorder="1" applyAlignment="1">
      <alignment horizontal="left" wrapText="1"/>
    </xf>
    <xf numFmtId="0" fontId="0" fillId="3" borderId="9" xfId="0" applyFill="1" applyBorder="1" applyAlignment="1">
      <alignment horizontal="left" wrapText="1"/>
    </xf>
    <xf numFmtId="9" fontId="18" fillId="0" borderId="40" xfId="3" applyFont="1" applyBorder="1" applyAlignment="1">
      <alignment horizontal="center"/>
    </xf>
    <xf numFmtId="44" fontId="1" fillId="0" borderId="19" xfId="2" applyFont="1" applyBorder="1"/>
    <xf numFmtId="9" fontId="22" fillId="0" borderId="26" xfId="3" applyFont="1" applyBorder="1" applyAlignment="1">
      <alignment horizontal="center"/>
    </xf>
    <xf numFmtId="44" fontId="6" fillId="0" borderId="26" xfId="2" applyFont="1" applyBorder="1"/>
    <xf numFmtId="9" fontId="6" fillId="0" borderId="1" xfId="3" applyFont="1" applyBorder="1" applyAlignment="1">
      <alignment horizontal="center"/>
    </xf>
    <xf numFmtId="44" fontId="6" fillId="0" borderId="1" xfId="2" applyFont="1" applyBorder="1"/>
    <xf numFmtId="9" fontId="5" fillId="3" borderId="1" xfId="0" applyNumberFormat="1" applyFont="1" applyFill="1" applyBorder="1" applyAlignment="1">
      <alignment horizontal="center" vertical="center"/>
    </xf>
    <xf numFmtId="0" fontId="2" fillId="3" borderId="0" xfId="0" applyFont="1" applyFill="1" applyBorder="1" applyAlignment="1">
      <alignment vertical="center"/>
    </xf>
    <xf numFmtId="9" fontId="2" fillId="3" borderId="0" xfId="3" applyFont="1" applyFill="1" applyBorder="1" applyAlignment="1">
      <alignment horizontal="center" vertical="center"/>
    </xf>
    <xf numFmtId="44" fontId="2" fillId="3" borderId="0" xfId="2" applyFont="1" applyFill="1" applyBorder="1" applyAlignment="1">
      <alignment vertical="center"/>
    </xf>
    <xf numFmtId="0" fontId="5" fillId="3" borderId="1" xfId="0" applyFont="1" applyFill="1" applyBorder="1"/>
    <xf numFmtId="0" fontId="5" fillId="3" borderId="41" xfId="0" applyFont="1" applyFill="1" applyBorder="1"/>
    <xf numFmtId="44" fontId="2" fillId="3" borderId="1" xfId="2" applyNumberFormat="1" applyFont="1" applyFill="1" applyBorder="1" applyAlignment="1">
      <alignment horizontal="center"/>
    </xf>
    <xf numFmtId="44" fontId="2" fillId="3" borderId="13" xfId="2" applyNumberFormat="1" applyFont="1" applyFill="1" applyBorder="1" applyAlignment="1">
      <alignment horizontal="center"/>
    </xf>
    <xf numFmtId="0" fontId="5" fillId="3" borderId="1" xfId="0" applyFont="1" applyFill="1" applyBorder="1" applyAlignment="1">
      <alignment horizontal="left" vertical="center" indent="2"/>
    </xf>
    <xf numFmtId="44" fontId="2" fillId="0" borderId="1" xfId="2" applyFont="1" applyBorder="1" applyAlignment="1">
      <alignment horizontal="center" vertical="center"/>
    </xf>
    <xf numFmtId="0" fontId="2" fillId="3" borderId="1" xfId="0" applyFont="1" applyFill="1" applyBorder="1" applyAlignment="1">
      <alignment horizontal="center" vertical="center"/>
    </xf>
    <xf numFmtId="44" fontId="2" fillId="3" borderId="1" xfId="2" applyFont="1" applyFill="1" applyBorder="1" applyAlignment="1">
      <alignment horizontal="center" vertical="center"/>
    </xf>
    <xf numFmtId="0" fontId="9" fillId="3" borderId="27" xfId="0" applyFont="1" applyFill="1" applyBorder="1" applyAlignment="1">
      <alignment horizontal="left" vertical="center"/>
    </xf>
    <xf numFmtId="0" fontId="5" fillId="3" borderId="11" xfId="0" applyFont="1" applyFill="1" applyBorder="1" applyAlignment="1">
      <alignment horizontal="left" indent="3"/>
    </xf>
    <xf numFmtId="0" fontId="5" fillId="6" borderId="11" xfId="0" applyFont="1" applyFill="1" applyBorder="1" applyAlignment="1" applyProtection="1">
      <alignment horizontal="left" indent="3"/>
      <protection locked="0"/>
    </xf>
    <xf numFmtId="44" fontId="0" fillId="6" borderId="1" xfId="2" applyFont="1" applyFill="1" applyBorder="1" applyAlignment="1" applyProtection="1">
      <alignment horizontal="center"/>
      <protection locked="0"/>
    </xf>
    <xf numFmtId="44" fontId="0" fillId="6" borderId="13" xfId="2" applyFont="1" applyFill="1" applyBorder="1" applyAlignment="1" applyProtection="1">
      <alignment horizontal="center"/>
      <protection locked="0"/>
    </xf>
    <xf numFmtId="44" fontId="2" fillId="6" borderId="1" xfId="2" applyNumberFormat="1" applyFont="1" applyFill="1" applyBorder="1" applyAlignment="1" applyProtection="1">
      <alignment horizontal="center"/>
      <protection locked="0"/>
    </xf>
    <xf numFmtId="44" fontId="2" fillId="6" borderId="13" xfId="2" applyNumberFormat="1" applyFont="1" applyFill="1" applyBorder="1" applyAlignment="1" applyProtection="1">
      <alignment horizontal="center"/>
      <protection locked="0"/>
    </xf>
    <xf numFmtId="0" fontId="5" fillId="6" borderId="1" xfId="0" applyFont="1" applyFill="1" applyBorder="1" applyProtection="1">
      <protection locked="0"/>
    </xf>
    <xf numFmtId="44" fontId="5" fillId="7" borderId="1" xfId="0" applyNumberFormat="1" applyFont="1" applyFill="1" applyBorder="1" applyAlignment="1" applyProtection="1">
      <alignment horizontal="center"/>
      <protection locked="0"/>
    </xf>
    <xf numFmtId="44" fontId="5" fillId="6" borderId="1" xfId="0" applyNumberFormat="1" applyFont="1" applyFill="1" applyBorder="1" applyAlignment="1" applyProtection="1">
      <alignment horizontal="center"/>
      <protection locked="0"/>
    </xf>
    <xf numFmtId="44" fontId="5" fillId="6" borderId="13" xfId="0" applyNumberFormat="1" applyFont="1" applyFill="1" applyBorder="1" applyAlignment="1" applyProtection="1">
      <alignment horizontal="center"/>
      <protection locked="0"/>
    </xf>
    <xf numFmtId="44" fontId="5" fillId="7" borderId="1" xfId="2" applyNumberFormat="1" applyFont="1" applyFill="1" applyBorder="1" applyAlignment="1" applyProtection="1">
      <alignment horizontal="center"/>
      <protection locked="0"/>
    </xf>
    <xf numFmtId="44" fontId="5" fillId="7" borderId="13" xfId="2" applyNumberFormat="1" applyFont="1" applyFill="1" applyBorder="1" applyAlignment="1" applyProtection="1">
      <alignment horizontal="center"/>
      <protection locked="0"/>
    </xf>
    <xf numFmtId="165" fontId="5" fillId="6" borderId="12" xfId="1" applyNumberFormat="1" applyFont="1" applyFill="1" applyBorder="1" applyAlignment="1" applyProtection="1">
      <alignment horizontal="center" wrapText="1"/>
      <protection locked="0"/>
    </xf>
    <xf numFmtId="9" fontId="5" fillId="6" borderId="1" xfId="3" applyFont="1" applyFill="1" applyBorder="1" applyAlignment="1" applyProtection="1">
      <alignment horizontal="center"/>
      <protection locked="0"/>
    </xf>
    <xf numFmtId="39" fontId="5" fillId="6" borderId="1" xfId="1" applyNumberFormat="1" applyFont="1" applyFill="1" applyBorder="1" applyAlignment="1" applyProtection="1">
      <alignment horizontal="center"/>
      <protection locked="0"/>
    </xf>
    <xf numFmtId="0" fontId="23" fillId="3" borderId="24"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9"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9"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9" xfId="0" applyFont="1" applyFill="1" applyBorder="1" applyAlignment="1">
      <alignment horizontal="left" vertical="top" wrapText="1"/>
    </xf>
    <xf numFmtId="0" fontId="24" fillId="2" borderId="24" xfId="0" applyFont="1" applyFill="1" applyBorder="1" applyAlignment="1">
      <alignment horizontal="left" vertical="top" wrapText="1"/>
    </xf>
    <xf numFmtId="0" fontId="24" fillId="2" borderId="30" xfId="0" applyFont="1" applyFill="1" applyBorder="1" applyAlignment="1">
      <alignment horizontal="left" vertical="top" wrapText="1"/>
    </xf>
    <xf numFmtId="165" fontId="5" fillId="6" borderId="12" xfId="1" applyNumberFormat="1" applyFont="1" applyFill="1" applyBorder="1" applyAlignment="1" applyProtection="1">
      <alignment horizontal="right" wrapText="1"/>
      <protection locked="0"/>
    </xf>
    <xf numFmtId="9" fontId="5" fillId="6" borderId="1" xfId="3" applyFont="1" applyFill="1" applyBorder="1" applyProtection="1">
      <protection locked="0"/>
    </xf>
    <xf numFmtId="39" fontId="5" fillId="6" borderId="1" xfId="1" applyNumberFormat="1" applyFont="1" applyFill="1" applyBorder="1" applyProtection="1">
      <protection locked="0"/>
    </xf>
    <xf numFmtId="39" fontId="5" fillId="7" borderId="1" xfId="1" applyNumberFormat="1" applyFont="1" applyFill="1" applyBorder="1" applyProtection="1">
      <protection locked="0"/>
    </xf>
    <xf numFmtId="44" fontId="5" fillId="7" borderId="1" xfId="1" applyNumberFormat="1" applyFont="1" applyFill="1" applyBorder="1" applyProtection="1">
      <protection locked="0"/>
    </xf>
    <xf numFmtId="44" fontId="5" fillId="6" borderId="1" xfId="0" applyNumberFormat="1" applyFont="1" applyFill="1" applyBorder="1" applyProtection="1">
      <protection locked="0"/>
    </xf>
    <xf numFmtId="44" fontId="5" fillId="6" borderId="13" xfId="0" applyNumberFormat="1" applyFont="1" applyFill="1" applyBorder="1" applyProtection="1">
      <protection locked="0"/>
    </xf>
    <xf numFmtId="44" fontId="0" fillId="6" borderId="1" xfId="2" applyFont="1" applyFill="1" applyBorder="1" applyProtection="1">
      <protection locked="0"/>
    </xf>
    <xf numFmtId="44" fontId="0" fillId="6" borderId="13" xfId="2" applyFont="1" applyFill="1" applyBorder="1" applyProtection="1">
      <protection locked="0"/>
    </xf>
    <xf numFmtId="0" fontId="1" fillId="2" borderId="29" xfId="0" applyFont="1" applyFill="1" applyBorder="1" applyAlignment="1">
      <alignment vertical="center"/>
    </xf>
    <xf numFmtId="0" fontId="0" fillId="0" borderId="0" xfId="0" applyFill="1" applyAlignment="1">
      <alignment vertical="center"/>
    </xf>
    <xf numFmtId="0" fontId="1" fillId="2" borderId="11" xfId="0" applyFont="1" applyFill="1" applyBorder="1" applyAlignment="1">
      <alignment vertical="center"/>
    </xf>
    <xf numFmtId="0" fontId="1" fillId="2" borderId="31" xfId="0" applyFont="1" applyFill="1" applyBorder="1" applyAlignment="1">
      <alignment vertical="center"/>
    </xf>
    <xf numFmtId="0" fontId="26" fillId="0" borderId="1" xfId="4" applyNumberFormat="1" applyFont="1" applyFill="1" applyBorder="1" applyAlignment="1">
      <alignment horizontal="left" wrapText="1"/>
    </xf>
    <xf numFmtId="0" fontId="26" fillId="0" borderId="1" xfId="4" applyFont="1" applyFill="1" applyBorder="1" applyAlignment="1">
      <alignment horizontal="left" wrapText="1"/>
    </xf>
    <xf numFmtId="0" fontId="26" fillId="0" borderId="1" xfId="0" applyFont="1" applyFill="1" applyBorder="1" applyAlignment="1">
      <alignment horizontal="left" wrapText="1"/>
    </xf>
    <xf numFmtId="0" fontId="26" fillId="0" borderId="1" xfId="4" applyFont="1" applyBorder="1" applyAlignment="1">
      <alignment horizontal="left" wrapText="1"/>
    </xf>
    <xf numFmtId="0" fontId="0" fillId="0" borderId="1" xfId="4" applyFont="1" applyFill="1" applyBorder="1" applyAlignment="1">
      <alignment horizontal="left" wrapText="1"/>
    </xf>
    <xf numFmtId="0" fontId="0" fillId="0" borderId="1" xfId="0" applyFont="1" applyFill="1" applyBorder="1" applyAlignment="1">
      <alignment wrapText="1"/>
    </xf>
    <xf numFmtId="0" fontId="26" fillId="0" borderId="1" xfId="0" applyFont="1" applyFill="1" applyBorder="1" applyAlignment="1">
      <alignment wrapText="1"/>
    </xf>
    <xf numFmtId="0" fontId="0" fillId="0" borderId="1" xfId="4" applyNumberFormat="1" applyFont="1" applyFill="1" applyBorder="1" applyAlignment="1">
      <alignment horizontal="left" wrapText="1"/>
    </xf>
    <xf numFmtId="0" fontId="0" fillId="0" borderId="1" xfId="0" applyFont="1" applyFill="1" applyBorder="1" applyAlignment="1"/>
    <xf numFmtId="0" fontId="26" fillId="0" borderId="1" xfId="0" applyNumberFormat="1" applyFont="1" applyFill="1" applyBorder="1" applyAlignment="1">
      <alignment horizontal="left"/>
    </xf>
    <xf numFmtId="0" fontId="26" fillId="0" borderId="1" xfId="0" applyNumberFormat="1" applyFont="1" applyFill="1" applyBorder="1" applyAlignment="1">
      <alignment horizontal="left" wrapText="1"/>
    </xf>
    <xf numFmtId="0" fontId="26" fillId="0" borderId="1" xfId="4" applyBorder="1" applyAlignment="1">
      <alignment horizontal="left" wrapText="1"/>
    </xf>
    <xf numFmtId="0" fontId="26" fillId="0" borderId="1" xfId="0" applyFont="1" applyBorder="1" applyAlignment="1">
      <alignment horizontal="left"/>
    </xf>
    <xf numFmtId="0" fontId="0" fillId="0" borderId="1" xfId="0" applyFont="1" applyFill="1" applyBorder="1" applyAlignment="1">
      <alignment horizontal="left" vertical="center" wrapText="1"/>
    </xf>
    <xf numFmtId="0" fontId="19" fillId="9" borderId="1" xfId="0" applyFont="1" applyFill="1" applyBorder="1"/>
    <xf numFmtId="0" fontId="0" fillId="0" borderId="0" xfId="0" applyFill="1" applyBorder="1" applyAlignment="1">
      <alignment horizontal="left" vertical="top"/>
    </xf>
    <xf numFmtId="0" fontId="27" fillId="8" borderId="0" xfId="5" applyFill="1">
      <alignment wrapText="1"/>
    </xf>
    <xf numFmtId="0" fontId="28" fillId="8" borderId="0" xfId="5" applyFont="1" applyFill="1" applyBorder="1">
      <alignment wrapText="1"/>
    </xf>
    <xf numFmtId="0" fontId="0" fillId="0" borderId="0" xfId="0" applyBorder="1"/>
    <xf numFmtId="0" fontId="9" fillId="3" borderId="0" xfId="0" applyFont="1" applyFill="1" applyBorder="1" applyAlignment="1">
      <alignment horizontal="left" wrapText="1"/>
    </xf>
    <xf numFmtId="0" fontId="0" fillId="0" borderId="0" xfId="0" applyBorder="1" applyAlignment="1">
      <alignment wrapText="1"/>
    </xf>
    <xf numFmtId="0" fontId="0" fillId="0" borderId="25" xfId="0" applyBorder="1" applyAlignment="1">
      <alignment wrapText="1"/>
    </xf>
    <xf numFmtId="0" fontId="20" fillId="3" borderId="0" xfId="0" applyFont="1" applyFill="1" applyAlignment="1">
      <alignment wrapText="1"/>
    </xf>
    <xf numFmtId="0" fontId="21" fillId="0" borderId="0" xfId="0" applyFont="1" applyAlignment="1">
      <alignment wrapText="1"/>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8" fillId="0" borderId="23" xfId="0" applyFont="1" applyFill="1" applyBorder="1" applyAlignment="1">
      <alignment horizontal="center"/>
    </xf>
    <xf numFmtId="0" fontId="18" fillId="0" borderId="24" xfId="0" applyFont="1" applyFill="1" applyBorder="1" applyAlignment="1">
      <alignment horizontal="center"/>
    </xf>
    <xf numFmtId="0" fontId="18" fillId="0" borderId="12" xfId="0" applyFont="1" applyFill="1" applyBorder="1" applyAlignment="1">
      <alignment horizontal="center"/>
    </xf>
    <xf numFmtId="37" fontId="1" fillId="7" borderId="23" xfId="0" applyNumberFormat="1" applyFont="1" applyFill="1" applyBorder="1" applyAlignment="1">
      <alignment horizontal="center"/>
    </xf>
    <xf numFmtId="37" fontId="1" fillId="7" borderId="24" xfId="0" applyNumberFormat="1" applyFont="1" applyFill="1" applyBorder="1" applyAlignment="1">
      <alignment horizontal="center"/>
    </xf>
    <xf numFmtId="37" fontId="1" fillId="7" borderId="12" xfId="0" applyNumberFormat="1" applyFont="1" applyFill="1" applyBorder="1" applyAlignment="1">
      <alignment horizontal="center"/>
    </xf>
    <xf numFmtId="7" fontId="1" fillId="7" borderId="23" xfId="0" applyNumberFormat="1" applyFont="1" applyFill="1" applyBorder="1" applyAlignment="1">
      <alignment horizontal="center"/>
    </xf>
    <xf numFmtId="7" fontId="1" fillId="7" borderId="24" xfId="0" applyNumberFormat="1" applyFont="1" applyFill="1" applyBorder="1" applyAlignment="1">
      <alignment horizontal="center"/>
    </xf>
    <xf numFmtId="7" fontId="1" fillId="7" borderId="12" xfId="0" applyNumberFormat="1" applyFont="1" applyFill="1" applyBorder="1" applyAlignment="1">
      <alignment horizontal="center"/>
    </xf>
    <xf numFmtId="0" fontId="1" fillId="7" borderId="27" xfId="0" applyFont="1" applyFill="1" applyBorder="1" applyAlignment="1">
      <alignment horizontal="center"/>
    </xf>
    <xf numFmtId="0" fontId="1" fillId="7" borderId="10" xfId="0" applyFont="1" applyFill="1" applyBorder="1" applyAlignment="1">
      <alignment horizontal="center"/>
    </xf>
    <xf numFmtId="0" fontId="1" fillId="7" borderId="28" xfId="0" applyFont="1" applyFill="1" applyBorder="1" applyAlignment="1">
      <alignment horizontal="center"/>
    </xf>
    <xf numFmtId="0" fontId="1" fillId="7" borderId="42"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0" fontId="1" fillId="7" borderId="7" xfId="0" applyFont="1" applyFill="1" applyBorder="1" applyAlignment="1" applyProtection="1">
      <alignment horizontal="center" vertical="center" wrapText="1"/>
      <protection locked="0"/>
    </xf>
    <xf numFmtId="0" fontId="1" fillId="7" borderId="23" xfId="0" applyFont="1" applyFill="1" applyBorder="1" applyAlignment="1" applyProtection="1">
      <alignment horizontal="center" vertical="center"/>
      <protection locked="0"/>
    </xf>
    <xf numFmtId="0" fontId="1" fillId="7" borderId="24" xfId="0" applyFont="1" applyFill="1" applyBorder="1" applyAlignment="1" applyProtection="1">
      <alignment horizontal="center" vertical="center"/>
      <protection locked="0"/>
    </xf>
    <xf numFmtId="0" fontId="1" fillId="7" borderId="30" xfId="0" applyFont="1" applyFill="1" applyBorder="1" applyAlignment="1" applyProtection="1">
      <alignment horizontal="center" vertical="center"/>
      <protection locked="0"/>
    </xf>
    <xf numFmtId="168" fontId="1" fillId="3" borderId="23" xfId="2" applyNumberFormat="1" applyFont="1" applyFill="1" applyBorder="1" applyAlignment="1">
      <alignment horizontal="center" vertical="center"/>
    </xf>
    <xf numFmtId="168" fontId="1" fillId="3" borderId="24" xfId="2" applyNumberFormat="1" applyFont="1" applyFill="1" applyBorder="1" applyAlignment="1">
      <alignment horizontal="center" vertical="center"/>
    </xf>
    <xf numFmtId="168" fontId="1" fillId="3" borderId="30" xfId="2" applyNumberFormat="1"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7" borderId="23" xfId="0" applyFont="1" applyFill="1" applyBorder="1" applyAlignment="1">
      <alignment horizontal="center"/>
    </xf>
    <xf numFmtId="0" fontId="1" fillId="7" borderId="24" xfId="0" applyFont="1" applyFill="1" applyBorder="1" applyAlignment="1">
      <alignment horizontal="center"/>
    </xf>
    <xf numFmtId="0" fontId="1" fillId="7" borderId="12" xfId="0" applyFont="1" applyFill="1" applyBorder="1" applyAlignment="1">
      <alignment horizontal="center"/>
    </xf>
    <xf numFmtId="0" fontId="1" fillId="10" borderId="15" xfId="0" applyFont="1" applyFill="1" applyBorder="1" applyAlignment="1">
      <alignment horizontal="left"/>
    </xf>
    <xf numFmtId="0" fontId="1" fillId="10" borderId="16" xfId="0" applyFont="1" applyFill="1" applyBorder="1" applyAlignment="1">
      <alignment horizontal="left"/>
    </xf>
    <xf numFmtId="0" fontId="2" fillId="7" borderId="43" xfId="0" applyFont="1" applyFill="1" applyBorder="1" applyAlignment="1">
      <alignment horizontal="center"/>
    </xf>
    <xf numFmtId="0" fontId="2" fillId="7" borderId="17" xfId="0" applyFont="1" applyFill="1" applyBorder="1" applyAlignment="1">
      <alignment horizontal="center"/>
    </xf>
    <xf numFmtId="0" fontId="5" fillId="3" borderId="8" xfId="0" applyFont="1" applyFill="1" applyBorder="1" applyAlignment="1">
      <alignment horizontal="left" vertical="top" wrapText="1"/>
    </xf>
    <xf numFmtId="0" fontId="5" fillId="3" borderId="0" xfId="0" applyFont="1" applyFill="1" applyBorder="1" applyAlignment="1">
      <alignment horizontal="left" vertical="top" wrapText="1"/>
    </xf>
    <xf numFmtId="0" fontId="23" fillId="7" borderId="23" xfId="0" applyFont="1" applyFill="1" applyBorder="1" applyAlignment="1" applyProtection="1">
      <alignment horizontal="left" vertical="top" wrapText="1"/>
      <protection locked="0"/>
    </xf>
    <xf numFmtId="0" fontId="23" fillId="7" borderId="24" xfId="0" applyFont="1" applyFill="1" applyBorder="1" applyAlignment="1" applyProtection="1">
      <alignment horizontal="left" vertical="top" wrapText="1"/>
      <protection locked="0"/>
    </xf>
    <xf numFmtId="0" fontId="23" fillId="7" borderId="30" xfId="0" applyFont="1" applyFill="1" applyBorder="1" applyAlignment="1" applyProtection="1">
      <alignment horizontal="left" vertical="top" wrapText="1"/>
      <protection locked="0"/>
    </xf>
    <xf numFmtId="0" fontId="23" fillId="3" borderId="10" xfId="0" applyFont="1" applyFill="1" applyBorder="1" applyAlignment="1">
      <alignment horizontal="left" vertical="top" wrapText="1"/>
    </xf>
    <xf numFmtId="0" fontId="23" fillId="3" borderId="38" xfId="0" applyFont="1" applyFill="1" applyBorder="1" applyAlignment="1">
      <alignment horizontal="left" vertical="top" wrapText="1"/>
    </xf>
    <xf numFmtId="0" fontId="9" fillId="3" borderId="0" xfId="0" applyFont="1" applyFill="1" applyBorder="1" applyAlignment="1">
      <alignment horizontal="left" vertical="center" wrapText="1"/>
    </xf>
    <xf numFmtId="0" fontId="0" fillId="0" borderId="0" xfId="0" applyBorder="1" applyAlignment="1">
      <alignment vertical="center" wrapText="1"/>
    </xf>
    <xf numFmtId="0" fontId="0" fillId="0" borderId="25" xfId="0" applyBorder="1" applyAlignment="1">
      <alignment vertical="center" wrapText="1"/>
    </xf>
    <xf numFmtId="0" fontId="6" fillId="4" borderId="5" xfId="0" applyFont="1" applyFill="1" applyBorder="1" applyAlignment="1">
      <alignment horizontal="center" wrapText="1"/>
    </xf>
    <xf numFmtId="0" fontId="6" fillId="4" borderId="6" xfId="0" applyFont="1" applyFill="1" applyBorder="1" applyAlignment="1">
      <alignment horizontal="center" wrapText="1"/>
    </xf>
    <xf numFmtId="0" fontId="6" fillId="4" borderId="7" xfId="0" applyFont="1" applyFill="1" applyBorder="1" applyAlignment="1">
      <alignment horizontal="center" wrapText="1"/>
    </xf>
    <xf numFmtId="0" fontId="7" fillId="2" borderId="10" xfId="0" applyFont="1" applyFill="1" applyBorder="1" applyAlignment="1">
      <alignment horizontal="center"/>
    </xf>
    <xf numFmtId="0" fontId="7" fillId="2" borderId="38" xfId="0" applyFont="1" applyFill="1" applyBorder="1" applyAlignment="1">
      <alignment horizontal="center"/>
    </xf>
    <xf numFmtId="0" fontId="1" fillId="3" borderId="4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3" xfId="0" applyFont="1" applyFill="1" applyBorder="1" applyAlignment="1">
      <alignment horizontal="center" vertical="center"/>
    </xf>
    <xf numFmtId="7" fontId="1" fillId="3" borderId="26" xfId="0" applyNumberFormat="1" applyFont="1" applyFill="1" applyBorder="1" applyAlignment="1">
      <alignment horizontal="center" vertical="center"/>
    </xf>
    <xf numFmtId="0" fontId="1" fillId="3" borderId="26" xfId="0" applyFont="1" applyFill="1" applyBorder="1" applyAlignment="1">
      <alignment horizontal="center" vertical="center"/>
    </xf>
    <xf numFmtId="0" fontId="1" fillId="3" borderId="35" xfId="0" applyFont="1" applyFill="1" applyBorder="1" applyAlignment="1">
      <alignment horizontal="center" vertical="center"/>
    </xf>
  </cellXfs>
  <cellStyles count="7">
    <cellStyle name="Column0Style" xfId="4" xr:uid="{00000000-0005-0000-0000-000000000000}"/>
    <cellStyle name="Column2Style" xfId="6" xr:uid="{D3EC54EF-7C19-4D47-AD31-E46E49808DA7}"/>
    <cellStyle name="Comma" xfId="1" builtinId="3"/>
    <cellStyle name="Currency" xfId="2" builtinId="4"/>
    <cellStyle name="Heading" xfId="5" xr:uid="{00000000-0005-0000-0000-000003000000}"/>
    <cellStyle name="Normal" xfId="0" builtinId="0"/>
    <cellStyle name="Percent" xfId="3" builtinId="5"/>
  </cellStyles>
  <dxfs count="8">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31750</xdr:colOff>
      <xdr:row>3</xdr:row>
      <xdr:rowOff>57150</xdr:rowOff>
    </xdr:from>
    <xdr:to>
      <xdr:col>12</xdr:col>
      <xdr:colOff>558800</xdr:colOff>
      <xdr:row>62</xdr:row>
      <xdr:rowOff>25400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60350" y="609600"/>
          <a:ext cx="7581900" cy="108331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Exhibit I: SSVF Budget Template and Exhibit II: Grantee Budget Narrative Instructions (Microsoft Excel File)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Grantees are required to provide a detailed program budget in Exhibit I that itemizes the supportive services and administrative costs associated with the proposed program. Grantees must also provide as Exhibit II to this application a detailed description of each line item contained in this budget and the underlying assumptions associated with each line item amount.  The program budget must be completed in the Microsoft Excel workbook provided.  There are cells within the template that are locked to maintain existing formula calculations, which will populate automatically.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Grantees are responsible for completing the information requested in the top portion of the Excel template: Organization name, and Grant Award ID (FAIN).  As line items are added, as well as the budgeted amount for each line item, the imbedded calculations will calculate the total in cell H142. Please note that the total in cell H142 must match the total Shallow Subsidy</a:t>
          </a:r>
          <a:r>
            <a:rPr lang="en-US" sz="1100" baseline="0">
              <a:solidFill>
                <a:schemeClr val="dk1"/>
              </a:solidFill>
              <a:effectLst/>
              <a:latin typeface="+mn-lt"/>
              <a:ea typeface="+mn-ea"/>
              <a:cs typeface="+mn-cs"/>
            </a:rPr>
            <a:t> Award</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This budget should cover any expenses from 9/1/2021 through  9/30/2023.</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Program Expenses</a:t>
          </a:r>
          <a:endParaRPr lang="en-US" sz="11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Provision and Coordination of Supportive Services (Total must be a minimum of 90% of the total SSVF Grant Amount)</a:t>
          </a:r>
          <a:endParaRPr lang="en-US" sz="11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Personnel/Labor</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Title and Organization (Column B) – input the titles of all SSVF-funded personnel (e.g., Program Director, Case Manager, Employment Specialist, etc.) and the organization at which they are or will be employed (i.e., list Grantee organization or subcontractor organization name as applicable)</a:t>
          </a:r>
        </a:p>
        <a:p>
          <a:r>
            <a:rPr lang="en-US" sz="1100">
              <a:solidFill>
                <a:schemeClr val="dk1"/>
              </a:solidFill>
              <a:effectLst/>
              <a:latin typeface="+mn-lt"/>
              <a:ea typeface="+mn-ea"/>
              <a:cs typeface="+mn-cs"/>
            </a:rPr>
            <a:t># of Full-Time Employees (FTE) (Column C) – input the number of FTE who will hold the specified title at the specified organization</a:t>
          </a:r>
        </a:p>
        <a:p>
          <a:r>
            <a:rPr lang="en-US" sz="1100">
              <a:solidFill>
                <a:schemeClr val="dk1"/>
              </a:solidFill>
              <a:effectLst/>
              <a:latin typeface="+mn-lt"/>
              <a:ea typeface="+mn-ea"/>
              <a:cs typeface="+mn-cs"/>
            </a:rPr>
            <a:t>% FTE (Column D) – input the percentage of time the staff member will devote to the SSVF-funded program (e.g., full-time staff would be shown at 100%)</a:t>
          </a:r>
        </a:p>
        <a:p>
          <a:r>
            <a:rPr lang="en-US" sz="1100">
              <a:solidFill>
                <a:schemeClr val="dk1"/>
              </a:solidFill>
              <a:effectLst/>
              <a:latin typeface="+mn-lt"/>
              <a:ea typeface="+mn-ea"/>
              <a:cs typeface="+mn-cs"/>
            </a:rPr>
            <a:t>Base Annual Salary / Wage (Column E) – input the annual salary of the specified personnel, assuming full- time employment</a:t>
          </a:r>
        </a:p>
        <a:p>
          <a:r>
            <a:rPr lang="en-US" sz="1100">
              <a:solidFill>
                <a:schemeClr val="dk1"/>
              </a:solidFill>
              <a:effectLst/>
              <a:latin typeface="+mn-lt"/>
              <a:ea typeface="+mn-ea"/>
              <a:cs typeface="+mn-cs"/>
            </a:rPr>
            <a:t>Fringe Benefits (Columns H) – input cost of fringe benefits (if any)</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Temporary Financial Assistance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Input the estimated cost of temporary financial assistance.  Please note: Shallow Subsidy budgets must have at </a:t>
          </a:r>
          <a:r>
            <a:rPr lang="en-US" sz="1100" b="1" u="sng">
              <a:solidFill>
                <a:schemeClr val="dk1"/>
              </a:solidFill>
              <a:effectLst/>
              <a:latin typeface="+mn-lt"/>
              <a:ea typeface="+mn-ea"/>
              <a:cs typeface="+mn-cs"/>
            </a:rPr>
            <a:t>least 50% in TFA </a:t>
          </a:r>
          <a:r>
            <a:rPr lang="en-US" sz="1100">
              <a:solidFill>
                <a:schemeClr val="dk1"/>
              </a:solidFill>
              <a:effectLst/>
              <a:latin typeface="+mn-lt"/>
              <a:ea typeface="+mn-ea"/>
              <a:cs typeface="+mn-cs"/>
            </a:rPr>
            <a:t>expectation that much of these funds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will be used for rental assistance.</a:t>
          </a:r>
          <a:endParaRPr lang="en-US" sz="1100" b="1" u="sng">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Other Non-Personnel Provision and Coordination of Supportive Services Expenses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List any other expenses related to the provision and coordination of supportive services expenses in this section (Column B) and the costs associated with those expenses (Column H). VA has included a line item</a:t>
          </a:r>
          <a:r>
            <a:rPr lang="en-US" sz="1100" baseline="0">
              <a:solidFill>
                <a:schemeClr val="dk1"/>
              </a:solidFill>
              <a:effectLst/>
              <a:latin typeface="+mn-lt"/>
              <a:ea typeface="+mn-ea"/>
              <a:cs typeface="+mn-cs"/>
            </a:rPr>
            <a:t> f</a:t>
          </a:r>
          <a:r>
            <a:rPr lang="en-US" sz="1100">
              <a:solidFill>
                <a:schemeClr val="dk1"/>
              </a:solidFill>
              <a:effectLst/>
              <a:latin typeface="+mn-lt"/>
              <a:ea typeface="+mn-ea"/>
              <a:cs typeface="+mn-cs"/>
            </a:rPr>
            <a:t>or VA Mandated Training.</a:t>
          </a:r>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&amp; Maintenance of Vehicle(s)</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Per 38 CFR 62.33, if public transportation options are not sufficient within an area or community, costs related to the lease of vehicle(s) may be included in the application. Specify the number of vehicles to be leased (Column E) and the cost associated with these vehicles (Columns H).  This section is expanded to include: 1) lease-specific costs and 2) costs associated with maintenance of leased vehicles. Please complete both line items in Column B (if applicable).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A</a:t>
          </a:r>
          <a:r>
            <a:rPr lang="en-US" sz="1100" b="1" u="sng">
              <a:solidFill>
                <a:schemeClr val="dk1"/>
              </a:solidFill>
              <a:effectLst/>
              <a:latin typeface="+mn-lt"/>
              <a:ea typeface="+mn-ea"/>
              <a:cs typeface="+mn-cs"/>
            </a:rPr>
            <a:t>dministrative Expenses (Total cannot exceed 10% of total SSVF Grant Amount)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List all administrative expenses (Column B) and the costs associated with each expense (Columns H).  Per 38 CFR 62.70, administrative expenses are defined as all direct and indirect costs associated with the management of the program. These costs will include the administrative costs, both direct and indirect, of subcontractors. A line item of “administrative costs” is not sufficiently descriptive. Administrative costs must be broken down into multiple line items by category. Also note that the Administrative subtotal/percentage (Cell G140) is formatted to identify if thresholds exceed the criteria specified in the NOFO.</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Exhibit II Grantee Budget Narrative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Exhibit II of the budget workbook includes a budget narrative template linked to the Exhibit I budget.  Grantees are expected to provide a detailed narrative justification/explanation for all line items listed in Exhibit I.  </a:t>
          </a:r>
        </a:p>
        <a:p>
          <a:endParaRPr lang="en-US" sz="1100" b="1">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vaco_workgroups\Users\vhaphidonet\AppData\Local\Microsoft\Windows\Temporary%20Internet%20Files\Content.Outlook\S0VO7O34\Molly\SSVF%20Quarterly%20Financial%20Report%20Template%20-%20FY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Approved Qtrly Budget"/>
      <sheetName val="Tab 2 Qtrly Variance Report"/>
      <sheetName val="Tab 3 Qtrly Spending by Sub"/>
      <sheetName val="Tab 4 Qtrly Draw Downs"/>
      <sheetName val="Tab 5 Budget Change #1"/>
      <sheetName val="Tab 5 Budget Change #2"/>
      <sheetName val="Tab 5 Budget Change #3"/>
      <sheetName val="Y_N"/>
    </sheetNames>
    <sheetDataSet>
      <sheetData sheetId="0"/>
      <sheetData sheetId="1" refreshError="1"/>
      <sheetData sheetId="2" refreshError="1"/>
      <sheetData sheetId="3" refreshError="1"/>
      <sheetData sheetId="4" refreshError="1"/>
      <sheetData sheetId="5" refreshError="1"/>
      <sheetData sheetId="6" refreshError="1"/>
      <sheetData sheetId="7">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
  <sheetViews>
    <sheetView workbookViewId="0">
      <selection activeCell="F117" sqref="F117"/>
    </sheetView>
  </sheetViews>
  <sheetFormatPr defaultColWidth="9.1796875" defaultRowHeight="14.5" x14ac:dyDescent="0.35"/>
  <cols>
    <col min="1" max="1" width="3.26953125" style="55" customWidth="1"/>
    <col min="2" max="16384" width="9.1796875" style="55"/>
  </cols>
  <sheetData/>
  <sheetProtection algorithmName="SHA-512" hashValue="5F4TOTVlrHwhnHc9LTzGJe6qxyXCUCG3ogMizDCIMI4/SHk0nFEHHPkjluDOxUSh6R0Apq5+JiY8kXaSM0EW0Q==" saltValue="2OjB1ZrpZmd2XXB6g6FhIg=="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XFD160"/>
  <sheetViews>
    <sheetView tabSelected="1" topLeftCell="A78" zoomScale="91" zoomScaleNormal="91" zoomScaleSheetLayoutView="85" workbookViewId="0">
      <selection activeCell="B121" sqref="B121"/>
    </sheetView>
  </sheetViews>
  <sheetFormatPr defaultColWidth="0" defaultRowHeight="14.5" zeroHeight="1" x14ac:dyDescent="0.35"/>
  <cols>
    <col min="1" max="1" width="3.26953125" style="55" customWidth="1"/>
    <col min="2" max="2" width="48.1796875" style="55" customWidth="1"/>
    <col min="3" max="3" width="5.453125" style="55" customWidth="1"/>
    <col min="4" max="4" width="6.7265625" style="55" customWidth="1"/>
    <col min="5" max="5" width="14" style="55" customWidth="1"/>
    <col min="6" max="6" width="12.7265625" style="55" customWidth="1"/>
    <col min="7" max="7" width="21.81640625" style="55" customWidth="1"/>
    <col min="8" max="8" width="22.453125" style="55" customWidth="1"/>
    <col min="9" max="11" width="22.453125" style="55" hidden="1" customWidth="1"/>
    <col min="12" max="12" width="9.1796875" style="55" customWidth="1"/>
    <col min="13" max="16384" width="9.1796875" style="55" hidden="1"/>
  </cols>
  <sheetData>
    <row r="1" spans="1:40" ht="18.5" x14ac:dyDescent="0.45">
      <c r="B1" s="59" t="s">
        <v>0</v>
      </c>
      <c r="C1" s="59"/>
      <c r="D1" s="59"/>
      <c r="F1" s="63"/>
    </row>
    <row r="2" spans="1:40" ht="18.5" x14ac:dyDescent="0.45">
      <c r="B2" s="59" t="s">
        <v>1009</v>
      </c>
      <c r="C2" s="59"/>
      <c r="F2" s="63"/>
      <c r="G2" s="63"/>
    </row>
    <row r="3" spans="1:40" ht="35.25" customHeight="1" x14ac:dyDescent="0.35">
      <c r="B3" s="242" t="s">
        <v>996</v>
      </c>
      <c r="C3" s="243"/>
      <c r="D3" s="243"/>
      <c r="E3" s="243"/>
      <c r="F3" s="243"/>
      <c r="G3" s="243"/>
      <c r="H3" s="243"/>
      <c r="I3" s="243"/>
      <c r="J3" s="243"/>
      <c r="K3" s="243"/>
    </row>
    <row r="4" spans="1:40" ht="12" customHeight="1" thickBot="1" x14ac:dyDescent="0.5">
      <c r="B4" s="64"/>
      <c r="C4" s="59"/>
      <c r="F4" s="63"/>
      <c r="G4" s="63"/>
    </row>
    <row r="5" spans="1:40" ht="19" hidden="1" thickBot="1" x14ac:dyDescent="0.5">
      <c r="B5" s="59" t="s">
        <v>22</v>
      </c>
      <c r="C5" s="275" t="s">
        <v>1004</v>
      </c>
      <c r="D5" s="276"/>
      <c r="E5" s="276"/>
      <c r="F5" s="277"/>
      <c r="G5" s="278"/>
    </row>
    <row r="6" spans="1:40" s="217" customFormat="1" ht="36.75" customHeight="1" x14ac:dyDescent="0.35">
      <c r="A6" s="104"/>
      <c r="B6" s="216" t="s">
        <v>33</v>
      </c>
      <c r="C6" s="260"/>
      <c r="D6" s="261"/>
      <c r="E6" s="261"/>
      <c r="F6" s="261"/>
      <c r="G6" s="262"/>
      <c r="H6" s="279"/>
      <c r="I6" s="280"/>
      <c r="J6" s="280"/>
      <c r="K6" s="280"/>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row>
    <row r="7" spans="1:40" s="217" customFormat="1" ht="18.5" x14ac:dyDescent="0.35">
      <c r="A7" s="104"/>
      <c r="B7" s="218" t="s">
        <v>1010</v>
      </c>
      <c r="C7" s="263"/>
      <c r="D7" s="264"/>
      <c r="E7" s="264"/>
      <c r="F7" s="264"/>
      <c r="G7" s="265"/>
      <c r="H7" s="279"/>
      <c r="I7" s="280"/>
      <c r="J7" s="280"/>
      <c r="K7" s="280"/>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row>
    <row r="8" spans="1:40" s="217" customFormat="1" ht="18.5" x14ac:dyDescent="0.35">
      <c r="A8" s="104"/>
      <c r="B8" s="218" t="s">
        <v>1008</v>
      </c>
      <c r="C8" s="266">
        <f>$G$142</f>
        <v>0</v>
      </c>
      <c r="D8" s="267"/>
      <c r="E8" s="267"/>
      <c r="F8" s="267"/>
      <c r="G8" s="268"/>
      <c r="H8" s="279"/>
      <c r="I8" s="280"/>
      <c r="J8" s="280"/>
      <c r="K8" s="280"/>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row>
    <row r="9" spans="1:40" s="217" customFormat="1" ht="18.649999999999999" customHeight="1" thickBot="1" x14ac:dyDescent="0.4">
      <c r="A9" s="104"/>
      <c r="B9" s="219" t="s">
        <v>1314</v>
      </c>
      <c r="C9" s="269" t="s">
        <v>1315</v>
      </c>
      <c r="D9" s="270"/>
      <c r="E9" s="270"/>
      <c r="F9" s="270"/>
      <c r="G9" s="271"/>
      <c r="H9" s="279"/>
      <c r="I9" s="280"/>
      <c r="J9" s="280"/>
      <c r="K9" s="280"/>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row>
    <row r="10" spans="1:40" s="19" customFormat="1" ht="18.5" hidden="1" x14ac:dyDescent="0.45">
      <c r="A10" s="55"/>
      <c r="B10" s="71" t="s">
        <v>28</v>
      </c>
      <c r="C10" s="257"/>
      <c r="D10" s="258"/>
      <c r="E10" s="258"/>
      <c r="F10" s="258"/>
      <c r="G10" s="259"/>
      <c r="H10" s="6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row>
    <row r="11" spans="1:40" s="19" customFormat="1" ht="18.5" hidden="1" x14ac:dyDescent="0.45">
      <c r="A11" s="55"/>
      <c r="B11" s="2" t="s">
        <v>31</v>
      </c>
      <c r="C11" s="272"/>
      <c r="D11" s="273"/>
      <c r="E11" s="273"/>
      <c r="F11" s="273"/>
      <c r="G11" s="274"/>
      <c r="H11" s="6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row>
    <row r="12" spans="1:40" s="19" customFormat="1" ht="18.5" hidden="1" x14ac:dyDescent="0.45">
      <c r="A12" s="55"/>
      <c r="B12" s="2" t="s">
        <v>23</v>
      </c>
      <c r="C12" s="251"/>
      <c r="D12" s="252"/>
      <c r="E12" s="252"/>
      <c r="F12" s="252"/>
      <c r="G12" s="253"/>
      <c r="H12" s="6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row>
    <row r="13" spans="1:40" s="19" customFormat="1" ht="18.5" hidden="1" x14ac:dyDescent="0.45">
      <c r="A13" s="55"/>
      <c r="B13" s="2" t="s">
        <v>24</v>
      </c>
      <c r="C13" s="254"/>
      <c r="D13" s="255"/>
      <c r="E13" s="255"/>
      <c r="F13" s="255"/>
      <c r="G13" s="256"/>
      <c r="H13" s="6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row>
    <row r="14" spans="1:40" ht="15" thickBot="1" x14ac:dyDescent="0.4"/>
    <row r="15" spans="1:40" s="19" customFormat="1" ht="19" hidden="1" thickBot="1" x14ac:dyDescent="0.5">
      <c r="A15" s="55"/>
      <c r="B15" s="2" t="s">
        <v>21</v>
      </c>
      <c r="C15" s="248" t="s">
        <v>32</v>
      </c>
      <c r="D15" s="249"/>
      <c r="E15" s="250"/>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row>
    <row r="16" spans="1:40" ht="15" hidden="1" thickBot="1" x14ac:dyDescent="0.4"/>
    <row r="17" spans="1:40 16384:16384" s="5" customFormat="1" ht="54.75" customHeight="1" thickBot="1" x14ac:dyDescent="0.4">
      <c r="A17" s="58"/>
      <c r="B17" s="244" t="s">
        <v>1</v>
      </c>
      <c r="C17" s="245"/>
      <c r="D17" s="245"/>
      <c r="E17" s="245"/>
      <c r="F17" s="3" t="s">
        <v>2</v>
      </c>
      <c r="G17" s="4" t="s">
        <v>20</v>
      </c>
      <c r="H17" s="4" t="s">
        <v>1005</v>
      </c>
      <c r="I17" s="4" t="s">
        <v>1006</v>
      </c>
      <c r="J17" s="4" t="s">
        <v>1006</v>
      </c>
      <c r="K17" s="4" t="s">
        <v>1007</v>
      </c>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row>
    <row r="18" spans="1:40 16384:16384" s="11" customFormat="1" ht="15.5" x14ac:dyDescent="0.35">
      <c r="A18" s="58"/>
      <c r="B18" s="6" t="s">
        <v>3</v>
      </c>
      <c r="C18" s="7"/>
      <c r="D18" s="7"/>
      <c r="E18" s="7"/>
      <c r="F18" s="8"/>
      <c r="G18" s="9"/>
      <c r="H18" s="9"/>
      <c r="I18" s="9"/>
      <c r="J18" s="9"/>
      <c r="K18" s="10"/>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XFD18" s="193"/>
    </row>
    <row r="19" spans="1:40 16384:16384" s="12" customFormat="1" x14ac:dyDescent="0.35">
      <c r="A19" s="56"/>
      <c r="B19" s="22" t="s">
        <v>4</v>
      </c>
      <c r="C19" s="246" t="s">
        <v>5</v>
      </c>
      <c r="D19" s="246" t="s">
        <v>6</v>
      </c>
      <c r="E19" s="246" t="s">
        <v>7</v>
      </c>
      <c r="F19" s="24"/>
      <c r="G19" s="25"/>
      <c r="H19" s="25"/>
      <c r="I19" s="25"/>
      <c r="J19" s="25"/>
      <c r="K19" s="2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row>
    <row r="20" spans="1:40 16384:16384" s="12" customFormat="1" x14ac:dyDescent="0.35">
      <c r="A20" s="56"/>
      <c r="B20" s="23" t="s">
        <v>8</v>
      </c>
      <c r="C20" s="247"/>
      <c r="D20" s="247"/>
      <c r="E20" s="247"/>
      <c r="F20" s="24"/>
      <c r="G20" s="27"/>
      <c r="H20" s="27"/>
      <c r="I20" s="27"/>
      <c r="J20" s="27"/>
      <c r="K20" s="28"/>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row>
    <row r="21" spans="1:40 16384:16384" s="12" customFormat="1" x14ac:dyDescent="0.35">
      <c r="A21" s="56"/>
      <c r="B21" s="184"/>
      <c r="C21" s="207"/>
      <c r="D21" s="208"/>
      <c r="E21" s="209"/>
      <c r="F21" s="126" t="e">
        <f t="shared" ref="F21:F68" si="0">G21/$G$142</f>
        <v>#DIV/0!</v>
      </c>
      <c r="G21" s="127">
        <f>SUM(H21:K21)</f>
        <v>0</v>
      </c>
      <c r="H21" s="193"/>
      <c r="I21" s="193"/>
      <c r="J21" s="193"/>
      <c r="K21" s="194"/>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row>
    <row r="22" spans="1:40 16384:16384" s="12" customFormat="1" x14ac:dyDescent="0.35">
      <c r="A22" s="56"/>
      <c r="B22" s="184"/>
      <c r="C22" s="207"/>
      <c r="D22" s="208"/>
      <c r="E22" s="209"/>
      <c r="F22" s="126" t="e">
        <f t="shared" si="0"/>
        <v>#DIV/0!</v>
      </c>
      <c r="G22" s="127">
        <f t="shared" ref="G22:G70" si="1">SUM(H22:K22)</f>
        <v>0</v>
      </c>
      <c r="H22" s="193"/>
      <c r="I22" s="193"/>
      <c r="J22" s="193"/>
      <c r="K22" s="193"/>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row>
    <row r="23" spans="1:40 16384:16384" s="12" customFormat="1" x14ac:dyDescent="0.35">
      <c r="A23" s="56"/>
      <c r="B23" s="184"/>
      <c r="C23" s="207"/>
      <c r="D23" s="208"/>
      <c r="E23" s="209"/>
      <c r="F23" s="126" t="e">
        <f t="shared" si="0"/>
        <v>#DIV/0!</v>
      </c>
      <c r="G23" s="127">
        <f t="shared" si="1"/>
        <v>0</v>
      </c>
      <c r="H23" s="193"/>
      <c r="I23" s="193"/>
      <c r="J23" s="193"/>
      <c r="K23" s="193"/>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row>
    <row r="24" spans="1:40 16384:16384" s="12" customFormat="1" x14ac:dyDescent="0.35">
      <c r="A24" s="56"/>
      <c r="B24" s="184"/>
      <c r="C24" s="207"/>
      <c r="D24" s="208"/>
      <c r="E24" s="210"/>
      <c r="F24" s="126" t="e">
        <f t="shared" si="0"/>
        <v>#DIV/0!</v>
      </c>
      <c r="G24" s="127">
        <f t="shared" si="1"/>
        <v>0</v>
      </c>
      <c r="H24" s="193"/>
      <c r="I24" s="193"/>
      <c r="J24" s="193"/>
      <c r="K24" s="193"/>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row>
    <row r="25" spans="1:40 16384:16384" s="12" customFormat="1" x14ac:dyDescent="0.35">
      <c r="A25" s="56"/>
      <c r="B25" s="184"/>
      <c r="C25" s="207"/>
      <c r="D25" s="208"/>
      <c r="E25" s="209"/>
      <c r="F25" s="126" t="e">
        <f t="shared" si="0"/>
        <v>#DIV/0!</v>
      </c>
      <c r="G25" s="127">
        <f t="shared" si="1"/>
        <v>0</v>
      </c>
      <c r="H25" s="193"/>
      <c r="I25" s="193"/>
      <c r="J25" s="193"/>
      <c r="K25" s="193"/>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row>
    <row r="26" spans="1:40 16384:16384" s="12" customFormat="1" x14ac:dyDescent="0.35">
      <c r="A26" s="56"/>
      <c r="B26" s="184"/>
      <c r="C26" s="207"/>
      <c r="D26" s="208"/>
      <c r="E26" s="209"/>
      <c r="F26" s="126" t="e">
        <f t="shared" si="0"/>
        <v>#DIV/0!</v>
      </c>
      <c r="G26" s="127">
        <f t="shared" si="1"/>
        <v>0</v>
      </c>
      <c r="H26" s="193"/>
      <c r="I26" s="193"/>
      <c r="J26" s="193"/>
      <c r="K26" s="193"/>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row>
    <row r="27" spans="1:40 16384:16384" s="12" customFormat="1" x14ac:dyDescent="0.35">
      <c r="A27" s="56"/>
      <c r="B27" s="184"/>
      <c r="C27" s="207"/>
      <c r="D27" s="208"/>
      <c r="E27" s="209"/>
      <c r="F27" s="126" t="e">
        <f t="shared" si="0"/>
        <v>#DIV/0!</v>
      </c>
      <c r="G27" s="127">
        <f t="shared" si="1"/>
        <v>0</v>
      </c>
      <c r="H27" s="193"/>
      <c r="I27" s="193"/>
      <c r="J27" s="193"/>
      <c r="K27" s="193"/>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row>
    <row r="28" spans="1:40 16384:16384" s="12" customFormat="1" x14ac:dyDescent="0.35">
      <c r="A28" s="56"/>
      <c r="B28" s="184"/>
      <c r="C28" s="207"/>
      <c r="D28" s="208"/>
      <c r="E28" s="209"/>
      <c r="F28" s="126" t="e">
        <f t="shared" si="0"/>
        <v>#DIV/0!</v>
      </c>
      <c r="G28" s="127">
        <f t="shared" si="1"/>
        <v>0</v>
      </c>
      <c r="H28" s="193"/>
      <c r="I28" s="193"/>
      <c r="J28" s="193"/>
      <c r="K28" s="193"/>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row>
    <row r="29" spans="1:40 16384:16384" s="12" customFormat="1" x14ac:dyDescent="0.35">
      <c r="A29" s="56"/>
      <c r="B29" s="184"/>
      <c r="C29" s="207"/>
      <c r="D29" s="208"/>
      <c r="E29" s="209"/>
      <c r="F29" s="126" t="e">
        <f t="shared" si="0"/>
        <v>#DIV/0!</v>
      </c>
      <c r="G29" s="127">
        <f t="shared" si="1"/>
        <v>0</v>
      </c>
      <c r="H29" s="193"/>
      <c r="I29" s="193"/>
      <c r="J29" s="193"/>
      <c r="K29" s="193"/>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row>
    <row r="30" spans="1:40 16384:16384" s="12" customFormat="1" x14ac:dyDescent="0.35">
      <c r="A30" s="56"/>
      <c r="B30" s="184"/>
      <c r="C30" s="207"/>
      <c r="D30" s="208"/>
      <c r="E30" s="209"/>
      <c r="F30" s="126" t="e">
        <f t="shared" si="0"/>
        <v>#DIV/0!</v>
      </c>
      <c r="G30" s="127">
        <f t="shared" si="1"/>
        <v>0</v>
      </c>
      <c r="H30" s="193"/>
      <c r="I30" s="193"/>
      <c r="J30" s="193"/>
      <c r="K30" s="193"/>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row>
    <row r="31" spans="1:40 16384:16384" s="12" customFormat="1" x14ac:dyDescent="0.35">
      <c r="A31" s="56"/>
      <c r="B31" s="184"/>
      <c r="C31" s="207"/>
      <c r="D31" s="208"/>
      <c r="E31" s="209"/>
      <c r="F31" s="126" t="e">
        <f t="shared" si="0"/>
        <v>#DIV/0!</v>
      </c>
      <c r="G31" s="127">
        <f t="shared" si="1"/>
        <v>0</v>
      </c>
      <c r="H31" s="193"/>
      <c r="I31" s="193"/>
      <c r="J31" s="193"/>
      <c r="K31" s="193"/>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row>
    <row r="32" spans="1:40 16384:16384" s="12" customFormat="1" x14ac:dyDescent="0.35">
      <c r="A32" s="56"/>
      <c r="B32" s="184"/>
      <c r="C32" s="207"/>
      <c r="D32" s="208"/>
      <c r="E32" s="209"/>
      <c r="F32" s="126" t="e">
        <f t="shared" si="0"/>
        <v>#DIV/0!</v>
      </c>
      <c r="G32" s="127">
        <f t="shared" si="1"/>
        <v>0</v>
      </c>
      <c r="H32" s="193"/>
      <c r="I32" s="193"/>
      <c r="J32" s="193"/>
      <c r="K32" s="193"/>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row>
    <row r="33" spans="1:40" s="12" customFormat="1" x14ac:dyDescent="0.35">
      <c r="A33" s="56"/>
      <c r="B33" s="184"/>
      <c r="C33" s="207"/>
      <c r="D33" s="208"/>
      <c r="E33" s="209"/>
      <c r="F33" s="126" t="e">
        <f t="shared" si="0"/>
        <v>#DIV/0!</v>
      </c>
      <c r="G33" s="127">
        <f t="shared" si="1"/>
        <v>0</v>
      </c>
      <c r="H33" s="193"/>
      <c r="I33" s="193"/>
      <c r="J33" s="193"/>
      <c r="K33" s="193"/>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row>
    <row r="34" spans="1:40" s="12" customFormat="1" x14ac:dyDescent="0.35">
      <c r="A34" s="56"/>
      <c r="B34" s="184"/>
      <c r="C34" s="207"/>
      <c r="D34" s="208"/>
      <c r="E34" s="209"/>
      <c r="F34" s="126" t="e">
        <f t="shared" si="0"/>
        <v>#DIV/0!</v>
      </c>
      <c r="G34" s="127">
        <f t="shared" si="1"/>
        <v>0</v>
      </c>
      <c r="H34" s="193"/>
      <c r="I34" s="193"/>
      <c r="J34" s="193"/>
      <c r="K34" s="193"/>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1:40" s="12" customFormat="1" x14ac:dyDescent="0.35">
      <c r="A35" s="56"/>
      <c r="B35" s="184"/>
      <c r="C35" s="207"/>
      <c r="D35" s="208"/>
      <c r="E35" s="209"/>
      <c r="F35" s="126" t="e">
        <f t="shared" si="0"/>
        <v>#DIV/0!</v>
      </c>
      <c r="G35" s="127">
        <f t="shared" si="1"/>
        <v>0</v>
      </c>
      <c r="H35" s="193"/>
      <c r="I35" s="193"/>
      <c r="J35" s="193"/>
      <c r="K35" s="193"/>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row>
    <row r="36" spans="1:40" s="12" customFormat="1" x14ac:dyDescent="0.35">
      <c r="A36" s="56"/>
      <c r="B36" s="184"/>
      <c r="C36" s="207"/>
      <c r="D36" s="208"/>
      <c r="E36" s="209"/>
      <c r="F36" s="126" t="e">
        <f t="shared" si="0"/>
        <v>#DIV/0!</v>
      </c>
      <c r="G36" s="127">
        <f t="shared" si="1"/>
        <v>0</v>
      </c>
      <c r="H36" s="193"/>
      <c r="I36" s="193"/>
      <c r="J36" s="193"/>
      <c r="K36" s="193"/>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row>
    <row r="37" spans="1:40" s="12" customFormat="1" x14ac:dyDescent="0.35">
      <c r="A37" s="56"/>
      <c r="B37" s="184"/>
      <c r="C37" s="207"/>
      <c r="D37" s="208"/>
      <c r="E37" s="209"/>
      <c r="F37" s="126" t="e">
        <f t="shared" si="0"/>
        <v>#DIV/0!</v>
      </c>
      <c r="G37" s="127">
        <f t="shared" si="1"/>
        <v>0</v>
      </c>
      <c r="H37" s="193"/>
      <c r="I37" s="193"/>
      <c r="J37" s="193"/>
      <c r="K37" s="193"/>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row>
    <row r="38" spans="1:40" s="12" customFormat="1" x14ac:dyDescent="0.35">
      <c r="A38" s="56"/>
      <c r="B38" s="184"/>
      <c r="C38" s="207"/>
      <c r="D38" s="208"/>
      <c r="E38" s="209"/>
      <c r="F38" s="126" t="e">
        <f t="shared" si="0"/>
        <v>#DIV/0!</v>
      </c>
      <c r="G38" s="127">
        <f t="shared" si="1"/>
        <v>0</v>
      </c>
      <c r="H38" s="193"/>
      <c r="I38" s="193"/>
      <c r="J38" s="193"/>
      <c r="K38" s="193"/>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s="12" customFormat="1" x14ac:dyDescent="0.35">
      <c r="A39" s="56"/>
      <c r="B39" s="184"/>
      <c r="C39" s="207"/>
      <c r="D39" s="208"/>
      <c r="E39" s="209"/>
      <c r="F39" s="126" t="e">
        <f t="shared" si="0"/>
        <v>#DIV/0!</v>
      </c>
      <c r="G39" s="127">
        <f t="shared" si="1"/>
        <v>0</v>
      </c>
      <c r="H39" s="193"/>
      <c r="I39" s="193"/>
      <c r="J39" s="193"/>
      <c r="K39" s="193"/>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row>
    <row r="40" spans="1:40" s="12" customFormat="1" x14ac:dyDescent="0.35">
      <c r="A40" s="56"/>
      <c r="B40" s="184"/>
      <c r="C40" s="207"/>
      <c r="D40" s="208"/>
      <c r="E40" s="209"/>
      <c r="F40" s="126" t="e">
        <f t="shared" si="0"/>
        <v>#DIV/0!</v>
      </c>
      <c r="G40" s="127">
        <f t="shared" si="1"/>
        <v>0</v>
      </c>
      <c r="H40" s="193"/>
      <c r="I40" s="193"/>
      <c r="J40" s="193"/>
      <c r="K40" s="193"/>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row>
    <row r="41" spans="1:40" s="12" customFormat="1" x14ac:dyDescent="0.35">
      <c r="A41" s="56"/>
      <c r="B41" s="184"/>
      <c r="C41" s="207"/>
      <c r="D41" s="208"/>
      <c r="E41" s="209"/>
      <c r="F41" s="126" t="e">
        <f t="shared" si="0"/>
        <v>#DIV/0!</v>
      </c>
      <c r="G41" s="127">
        <f t="shared" si="1"/>
        <v>0</v>
      </c>
      <c r="H41" s="193"/>
      <c r="I41" s="193"/>
      <c r="J41" s="193"/>
      <c r="K41" s="193"/>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s="12" customFormat="1" x14ac:dyDescent="0.35">
      <c r="A42" s="56"/>
      <c r="B42" s="184"/>
      <c r="C42" s="207"/>
      <c r="D42" s="208"/>
      <c r="E42" s="209"/>
      <c r="F42" s="126" t="e">
        <f t="shared" si="0"/>
        <v>#DIV/0!</v>
      </c>
      <c r="G42" s="127">
        <f t="shared" si="1"/>
        <v>0</v>
      </c>
      <c r="H42" s="193"/>
      <c r="I42" s="193"/>
      <c r="J42" s="193"/>
      <c r="K42" s="194"/>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s="12" customFormat="1" x14ac:dyDescent="0.35">
      <c r="A43" s="56"/>
      <c r="B43" s="184"/>
      <c r="C43" s="207"/>
      <c r="D43" s="208"/>
      <c r="E43" s="209"/>
      <c r="F43" s="126" t="e">
        <f t="shared" si="0"/>
        <v>#DIV/0!</v>
      </c>
      <c r="G43" s="127">
        <f t="shared" si="1"/>
        <v>0</v>
      </c>
      <c r="H43" s="193"/>
      <c r="I43" s="193"/>
      <c r="J43" s="193"/>
      <c r="K43" s="194"/>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1:40" s="12" customFormat="1" x14ac:dyDescent="0.35">
      <c r="A44" s="56"/>
      <c r="B44" s="184"/>
      <c r="C44" s="195"/>
      <c r="D44" s="196"/>
      <c r="E44" s="197"/>
      <c r="F44" s="126" t="e">
        <f t="shared" si="0"/>
        <v>#DIV/0!</v>
      </c>
      <c r="G44" s="127">
        <f t="shared" si="1"/>
        <v>0</v>
      </c>
      <c r="H44" s="193"/>
      <c r="I44" s="193"/>
      <c r="J44" s="193"/>
      <c r="K44" s="194"/>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row>
    <row r="45" spans="1:40" s="12" customFormat="1" x14ac:dyDescent="0.35">
      <c r="A45" s="56"/>
      <c r="B45" s="184"/>
      <c r="C45" s="195"/>
      <c r="D45" s="196"/>
      <c r="E45" s="197"/>
      <c r="F45" s="126" t="e">
        <f t="shared" si="0"/>
        <v>#DIV/0!</v>
      </c>
      <c r="G45" s="127">
        <f t="shared" si="1"/>
        <v>0</v>
      </c>
      <c r="H45" s="193"/>
      <c r="I45" s="193"/>
      <c r="J45" s="193"/>
      <c r="K45" s="194"/>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1:40" s="12" customFormat="1" x14ac:dyDescent="0.35">
      <c r="A46" s="56"/>
      <c r="B46" s="184"/>
      <c r="C46" s="195"/>
      <c r="D46" s="196"/>
      <c r="E46" s="197"/>
      <c r="F46" s="126" t="e">
        <f t="shared" si="0"/>
        <v>#DIV/0!</v>
      </c>
      <c r="G46" s="127">
        <f t="shared" si="1"/>
        <v>0</v>
      </c>
      <c r="H46" s="193"/>
      <c r="I46" s="193"/>
      <c r="J46" s="193"/>
      <c r="K46" s="194"/>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s="12" customFormat="1" x14ac:dyDescent="0.35">
      <c r="A47" s="56"/>
      <c r="B47" s="184"/>
      <c r="C47" s="195"/>
      <c r="D47" s="196"/>
      <c r="E47" s="197"/>
      <c r="F47" s="126" t="e">
        <f t="shared" si="0"/>
        <v>#DIV/0!</v>
      </c>
      <c r="G47" s="127">
        <f t="shared" si="1"/>
        <v>0</v>
      </c>
      <c r="H47" s="193"/>
      <c r="I47" s="193"/>
      <c r="J47" s="193"/>
      <c r="K47" s="194"/>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row r="48" spans="1:40" s="12" customFormat="1" x14ac:dyDescent="0.35">
      <c r="A48" s="56"/>
      <c r="B48" s="184"/>
      <c r="C48" s="195"/>
      <c r="D48" s="196"/>
      <c r="E48" s="197"/>
      <c r="F48" s="126" t="e">
        <f t="shared" si="0"/>
        <v>#DIV/0!</v>
      </c>
      <c r="G48" s="127">
        <f t="shared" si="1"/>
        <v>0</v>
      </c>
      <c r="H48" s="193"/>
      <c r="I48" s="193"/>
      <c r="J48" s="193"/>
      <c r="K48" s="194"/>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40" s="12" customFormat="1" x14ac:dyDescent="0.35">
      <c r="A49" s="56"/>
      <c r="B49" s="184"/>
      <c r="C49" s="195"/>
      <c r="D49" s="196"/>
      <c r="E49" s="197"/>
      <c r="F49" s="126" t="e">
        <f t="shared" si="0"/>
        <v>#DIV/0!</v>
      </c>
      <c r="G49" s="127">
        <f t="shared" si="1"/>
        <v>0</v>
      </c>
      <c r="H49" s="193"/>
      <c r="I49" s="193"/>
      <c r="J49" s="193"/>
      <c r="K49" s="194"/>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row>
    <row r="50" spans="1:40" s="12" customFormat="1" x14ac:dyDescent="0.35">
      <c r="A50" s="56"/>
      <c r="B50" s="184"/>
      <c r="C50" s="195"/>
      <c r="D50" s="196"/>
      <c r="E50" s="197"/>
      <c r="F50" s="126" t="e">
        <f t="shared" si="0"/>
        <v>#DIV/0!</v>
      </c>
      <c r="G50" s="127">
        <f t="shared" si="1"/>
        <v>0</v>
      </c>
      <c r="H50" s="193"/>
      <c r="I50" s="193"/>
      <c r="J50" s="193"/>
      <c r="K50" s="194"/>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row>
    <row r="51" spans="1:40" s="12" customFormat="1" x14ac:dyDescent="0.35">
      <c r="A51" s="56"/>
      <c r="B51" s="184"/>
      <c r="C51" s="195"/>
      <c r="D51" s="196"/>
      <c r="E51" s="197"/>
      <c r="F51" s="126" t="e">
        <f t="shared" si="0"/>
        <v>#DIV/0!</v>
      </c>
      <c r="G51" s="127">
        <f t="shared" si="1"/>
        <v>0</v>
      </c>
      <c r="H51" s="193"/>
      <c r="I51" s="193"/>
      <c r="J51" s="193"/>
      <c r="K51" s="194"/>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row>
    <row r="52" spans="1:40" s="12" customFormat="1" x14ac:dyDescent="0.35">
      <c r="A52" s="56"/>
      <c r="B52" s="184"/>
      <c r="C52" s="195"/>
      <c r="D52" s="196"/>
      <c r="E52" s="197"/>
      <c r="F52" s="126" t="e">
        <f t="shared" si="0"/>
        <v>#DIV/0!</v>
      </c>
      <c r="G52" s="127">
        <f t="shared" si="1"/>
        <v>0</v>
      </c>
      <c r="H52" s="193"/>
      <c r="I52" s="193"/>
      <c r="J52" s="193"/>
      <c r="K52" s="194"/>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row>
    <row r="53" spans="1:40" s="12" customFormat="1" x14ac:dyDescent="0.35">
      <c r="A53" s="56"/>
      <c r="B53" s="184"/>
      <c r="C53" s="195"/>
      <c r="D53" s="196"/>
      <c r="E53" s="197"/>
      <c r="F53" s="126" t="e">
        <f t="shared" si="0"/>
        <v>#DIV/0!</v>
      </c>
      <c r="G53" s="127">
        <f t="shared" si="1"/>
        <v>0</v>
      </c>
      <c r="H53" s="193"/>
      <c r="I53" s="193"/>
      <c r="J53" s="193"/>
      <c r="K53" s="194"/>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row>
    <row r="54" spans="1:40" s="12" customFormat="1" x14ac:dyDescent="0.35">
      <c r="A54" s="56"/>
      <c r="B54" s="184"/>
      <c r="C54" s="195"/>
      <c r="D54" s="196"/>
      <c r="E54" s="197"/>
      <c r="F54" s="126" t="e">
        <f t="shared" si="0"/>
        <v>#DIV/0!</v>
      </c>
      <c r="G54" s="127">
        <f t="shared" si="1"/>
        <v>0</v>
      </c>
      <c r="H54" s="193"/>
      <c r="I54" s="193"/>
      <c r="J54" s="193"/>
      <c r="K54" s="194"/>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row>
    <row r="55" spans="1:40" s="12" customFormat="1" x14ac:dyDescent="0.35">
      <c r="A55" s="56"/>
      <c r="B55" s="184"/>
      <c r="C55" s="195"/>
      <c r="D55" s="196"/>
      <c r="E55" s="197"/>
      <c r="F55" s="126" t="e">
        <f t="shared" si="0"/>
        <v>#DIV/0!</v>
      </c>
      <c r="G55" s="127">
        <f t="shared" si="1"/>
        <v>0</v>
      </c>
      <c r="H55" s="193"/>
      <c r="I55" s="193"/>
      <c r="J55" s="193"/>
      <c r="K55" s="194"/>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row>
    <row r="56" spans="1:40" s="12" customFormat="1" x14ac:dyDescent="0.35">
      <c r="A56" s="56"/>
      <c r="B56" s="184"/>
      <c r="C56" s="195"/>
      <c r="D56" s="196"/>
      <c r="E56" s="197"/>
      <c r="F56" s="126" t="e">
        <f t="shared" si="0"/>
        <v>#DIV/0!</v>
      </c>
      <c r="G56" s="127">
        <f t="shared" si="1"/>
        <v>0</v>
      </c>
      <c r="H56" s="193"/>
      <c r="I56" s="193"/>
      <c r="J56" s="193"/>
      <c r="K56" s="194"/>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row>
    <row r="57" spans="1:40" s="12" customFormat="1" x14ac:dyDescent="0.35">
      <c r="A57" s="56"/>
      <c r="B57" s="184"/>
      <c r="C57" s="195"/>
      <c r="D57" s="196"/>
      <c r="E57" s="197"/>
      <c r="F57" s="126" t="e">
        <f t="shared" si="0"/>
        <v>#DIV/0!</v>
      </c>
      <c r="G57" s="127">
        <f t="shared" si="1"/>
        <v>0</v>
      </c>
      <c r="H57" s="193"/>
      <c r="I57" s="193"/>
      <c r="J57" s="193"/>
      <c r="K57" s="194"/>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row>
    <row r="58" spans="1:40" s="12" customFormat="1" x14ac:dyDescent="0.35">
      <c r="A58" s="56"/>
      <c r="B58" s="184"/>
      <c r="C58" s="195"/>
      <c r="D58" s="196"/>
      <c r="E58" s="197"/>
      <c r="F58" s="126" t="e">
        <f t="shared" si="0"/>
        <v>#DIV/0!</v>
      </c>
      <c r="G58" s="127">
        <f t="shared" si="1"/>
        <v>0</v>
      </c>
      <c r="H58" s="193"/>
      <c r="I58" s="193"/>
      <c r="J58" s="193"/>
      <c r="K58" s="194"/>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row>
    <row r="59" spans="1:40" s="12" customFormat="1" x14ac:dyDescent="0.35">
      <c r="A59" s="56"/>
      <c r="B59" s="184"/>
      <c r="C59" s="195"/>
      <c r="D59" s="196"/>
      <c r="E59" s="197"/>
      <c r="F59" s="126" t="e">
        <f t="shared" si="0"/>
        <v>#DIV/0!</v>
      </c>
      <c r="G59" s="127">
        <f t="shared" si="1"/>
        <v>0</v>
      </c>
      <c r="H59" s="193"/>
      <c r="I59" s="193"/>
      <c r="J59" s="193"/>
      <c r="K59" s="194"/>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row>
    <row r="60" spans="1:40" s="12" customFormat="1" x14ac:dyDescent="0.35">
      <c r="A60" s="56"/>
      <c r="B60" s="184"/>
      <c r="C60" s="195"/>
      <c r="D60" s="196"/>
      <c r="E60" s="197"/>
      <c r="F60" s="126" t="e">
        <f t="shared" si="0"/>
        <v>#DIV/0!</v>
      </c>
      <c r="G60" s="127">
        <f t="shared" si="1"/>
        <v>0</v>
      </c>
      <c r="H60" s="193"/>
      <c r="I60" s="193"/>
      <c r="J60" s="193"/>
      <c r="K60" s="194"/>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row>
    <row r="61" spans="1:40" s="12" customFormat="1" x14ac:dyDescent="0.35">
      <c r="A61" s="56"/>
      <c r="B61" s="184"/>
      <c r="C61" s="195"/>
      <c r="D61" s="196"/>
      <c r="E61" s="197"/>
      <c r="F61" s="126" t="e">
        <f t="shared" si="0"/>
        <v>#DIV/0!</v>
      </c>
      <c r="G61" s="127">
        <f t="shared" si="1"/>
        <v>0</v>
      </c>
      <c r="H61" s="193"/>
      <c r="I61" s="193"/>
      <c r="J61" s="193"/>
      <c r="K61" s="194"/>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row>
    <row r="62" spans="1:40" s="12" customFormat="1" x14ac:dyDescent="0.35">
      <c r="A62" s="56"/>
      <c r="B62" s="184"/>
      <c r="C62" s="195"/>
      <c r="D62" s="196"/>
      <c r="E62" s="197"/>
      <c r="F62" s="126" t="e">
        <f t="shared" si="0"/>
        <v>#DIV/0!</v>
      </c>
      <c r="G62" s="127">
        <f t="shared" si="1"/>
        <v>0</v>
      </c>
      <c r="H62" s="193"/>
      <c r="I62" s="193"/>
      <c r="J62" s="193"/>
      <c r="K62" s="194"/>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row>
    <row r="63" spans="1:40" s="12" customFormat="1" x14ac:dyDescent="0.35">
      <c r="A63" s="56"/>
      <c r="B63" s="184"/>
      <c r="C63" s="195"/>
      <c r="D63" s="196"/>
      <c r="E63" s="197"/>
      <c r="F63" s="126" t="e">
        <f t="shared" si="0"/>
        <v>#DIV/0!</v>
      </c>
      <c r="G63" s="127">
        <f t="shared" si="1"/>
        <v>0</v>
      </c>
      <c r="H63" s="193"/>
      <c r="I63" s="193"/>
      <c r="J63" s="193"/>
      <c r="K63" s="194"/>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row>
    <row r="64" spans="1:40" s="12" customFormat="1" x14ac:dyDescent="0.35">
      <c r="A64" s="56"/>
      <c r="B64" s="184"/>
      <c r="C64" s="195"/>
      <c r="D64" s="196"/>
      <c r="E64" s="197"/>
      <c r="F64" s="126" t="e">
        <f t="shared" si="0"/>
        <v>#DIV/0!</v>
      </c>
      <c r="G64" s="127">
        <f t="shared" si="1"/>
        <v>0</v>
      </c>
      <c r="H64" s="193"/>
      <c r="I64" s="193"/>
      <c r="J64" s="193"/>
      <c r="K64" s="194"/>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row>
    <row r="65" spans="1:40" s="12" customFormat="1" x14ac:dyDescent="0.35">
      <c r="A65" s="56"/>
      <c r="B65" s="184"/>
      <c r="C65" s="195"/>
      <c r="D65" s="196"/>
      <c r="E65" s="197"/>
      <c r="F65" s="126" t="e">
        <f t="shared" si="0"/>
        <v>#DIV/0!</v>
      </c>
      <c r="G65" s="127">
        <f t="shared" si="1"/>
        <v>0</v>
      </c>
      <c r="H65" s="193"/>
      <c r="I65" s="193"/>
      <c r="J65" s="193"/>
      <c r="K65" s="194"/>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row>
    <row r="66" spans="1:40" s="12" customFormat="1" x14ac:dyDescent="0.35">
      <c r="A66" s="56"/>
      <c r="B66" s="23" t="s">
        <v>9</v>
      </c>
      <c r="C66" s="29"/>
      <c r="D66" s="29"/>
      <c r="E66" s="24"/>
      <c r="F66" s="118" t="e">
        <f t="shared" si="0"/>
        <v>#DIV/0!</v>
      </c>
      <c r="G66" s="127">
        <f t="shared" si="1"/>
        <v>0</v>
      </c>
      <c r="H66" s="128">
        <f>SUM(H21:H65)</f>
        <v>0</v>
      </c>
      <c r="I66" s="128">
        <f>SUM(I21:I65)</f>
        <v>0</v>
      </c>
      <c r="J66" s="128">
        <f>SUM(J21:J65)</f>
        <v>0</v>
      </c>
      <c r="K66" s="129">
        <f>SUM(K21:K65)</f>
        <v>0</v>
      </c>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row>
    <row r="67" spans="1:40" s="12" customFormat="1" x14ac:dyDescent="0.35">
      <c r="A67" s="56"/>
      <c r="B67" s="23" t="s">
        <v>19</v>
      </c>
      <c r="C67" s="29"/>
      <c r="D67" s="29"/>
      <c r="E67" s="30"/>
      <c r="F67" s="118" t="e">
        <f>G67/$G$66</f>
        <v>#DIV/0!</v>
      </c>
      <c r="G67" s="127">
        <f t="shared" si="1"/>
        <v>0</v>
      </c>
      <c r="H67" s="211"/>
      <c r="I67" s="211">
        <f>I66*0.3</f>
        <v>0</v>
      </c>
      <c r="J67" s="211"/>
      <c r="K67" s="211">
        <f>K66*0.3</f>
        <v>0</v>
      </c>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row>
    <row r="68" spans="1:40" s="12" customFormat="1" x14ac:dyDescent="0.35">
      <c r="A68" s="56"/>
      <c r="B68" s="31" t="s">
        <v>10</v>
      </c>
      <c r="C68" s="32"/>
      <c r="D68" s="33"/>
      <c r="E68" s="24"/>
      <c r="F68" s="119" t="e">
        <f t="shared" si="0"/>
        <v>#DIV/0!</v>
      </c>
      <c r="G68" s="130">
        <f t="shared" si="1"/>
        <v>0</v>
      </c>
      <c r="H68" s="131">
        <f>H66+H67</f>
        <v>0</v>
      </c>
      <c r="I68" s="131">
        <f>I66+I67</f>
        <v>0</v>
      </c>
      <c r="J68" s="131">
        <f>J66+J67</f>
        <v>0</v>
      </c>
      <c r="K68" s="132">
        <f>K66+K67</f>
        <v>0</v>
      </c>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row>
    <row r="69" spans="1:40" s="12" customFormat="1" ht="15.75" customHeight="1" x14ac:dyDescent="0.35">
      <c r="A69" s="56"/>
      <c r="B69" s="34"/>
      <c r="C69" s="24"/>
      <c r="D69" s="24"/>
      <c r="E69" s="24"/>
      <c r="F69" s="111"/>
      <c r="G69" s="133"/>
      <c r="H69" s="133"/>
      <c r="I69" s="133"/>
      <c r="J69" s="133"/>
      <c r="K69" s="134"/>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row>
    <row r="70" spans="1:40" s="12" customFormat="1" x14ac:dyDescent="0.35">
      <c r="A70" s="56"/>
      <c r="B70" s="22" t="s">
        <v>11</v>
      </c>
      <c r="C70" s="239"/>
      <c r="D70" s="240"/>
      <c r="E70" s="241"/>
      <c r="F70" s="135" t="e">
        <f>G70/$G$142</f>
        <v>#DIV/0!</v>
      </c>
      <c r="G70" s="130">
        <f t="shared" si="1"/>
        <v>0</v>
      </c>
      <c r="H70" s="187"/>
      <c r="I70" s="187">
        <v>0</v>
      </c>
      <c r="J70" s="187">
        <v>0</v>
      </c>
      <c r="K70" s="188">
        <v>0</v>
      </c>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row>
    <row r="71" spans="1:40" s="12" customFormat="1" x14ac:dyDescent="0.35">
      <c r="A71" s="56"/>
      <c r="B71" s="22"/>
      <c r="C71" s="33"/>
      <c r="D71" s="33"/>
      <c r="E71" s="24"/>
      <c r="F71" s="114"/>
      <c r="G71" s="136"/>
      <c r="H71" s="136"/>
      <c r="I71" s="136"/>
      <c r="J71" s="136"/>
      <c r="K71" s="137"/>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row>
    <row r="72" spans="1:40" s="12" customFormat="1" x14ac:dyDescent="0.35">
      <c r="A72" s="56"/>
      <c r="B72" s="22" t="s">
        <v>12</v>
      </c>
      <c r="C72" s="33"/>
      <c r="D72" s="33"/>
      <c r="E72" s="25"/>
      <c r="F72" s="138"/>
      <c r="G72" s="133"/>
      <c r="H72" s="133"/>
      <c r="I72" s="133"/>
      <c r="J72" s="133"/>
      <c r="K72" s="134"/>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row>
    <row r="73" spans="1:40" s="12" customFormat="1" x14ac:dyDescent="0.35">
      <c r="A73" s="56"/>
      <c r="B73" s="66" t="s">
        <v>39</v>
      </c>
      <c r="C73" s="35"/>
      <c r="D73" s="36"/>
      <c r="E73" s="37"/>
      <c r="F73" s="118" t="e">
        <f t="shared" ref="F73:F103" si="2">G73/$G$142</f>
        <v>#DIV/0!</v>
      </c>
      <c r="G73" s="127">
        <f t="shared" ref="G73:G109" si="3">SUM(H73:K73)</f>
        <v>0</v>
      </c>
      <c r="H73" s="190">
        <v>0</v>
      </c>
      <c r="I73" s="212">
        <v>0</v>
      </c>
      <c r="J73" s="212">
        <v>0</v>
      </c>
      <c r="K73" s="213">
        <v>0</v>
      </c>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row>
    <row r="74" spans="1:40" s="12" customFormat="1" x14ac:dyDescent="0.35">
      <c r="A74" s="56"/>
      <c r="B74" s="184"/>
      <c r="C74" s="35"/>
      <c r="D74" s="36"/>
      <c r="E74" s="37"/>
      <c r="F74" s="118" t="e">
        <f t="shared" si="2"/>
        <v>#DIV/0!</v>
      </c>
      <c r="G74" s="127">
        <f t="shared" si="3"/>
        <v>0</v>
      </c>
      <c r="H74" s="190">
        <v>0</v>
      </c>
      <c r="I74" s="212">
        <v>0</v>
      </c>
      <c r="J74" s="212">
        <v>0</v>
      </c>
      <c r="K74" s="213">
        <v>0</v>
      </c>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row>
    <row r="75" spans="1:40" s="12" customFormat="1" x14ac:dyDescent="0.35">
      <c r="A75" s="56"/>
      <c r="B75" s="184"/>
      <c r="C75" s="35"/>
      <c r="D75" s="36"/>
      <c r="E75" s="37"/>
      <c r="F75" s="118" t="e">
        <f t="shared" si="2"/>
        <v>#DIV/0!</v>
      </c>
      <c r="G75" s="127">
        <f t="shared" si="3"/>
        <v>0</v>
      </c>
      <c r="H75" s="190">
        <v>0</v>
      </c>
      <c r="I75" s="212">
        <v>0</v>
      </c>
      <c r="J75" s="212">
        <v>0</v>
      </c>
      <c r="K75" s="213">
        <v>0</v>
      </c>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row>
    <row r="76" spans="1:40" s="12" customFormat="1" x14ac:dyDescent="0.35">
      <c r="A76" s="56"/>
      <c r="B76" s="184"/>
      <c r="C76" s="35"/>
      <c r="D76" s="36"/>
      <c r="E76" s="37"/>
      <c r="F76" s="118" t="e">
        <f t="shared" si="2"/>
        <v>#DIV/0!</v>
      </c>
      <c r="G76" s="127">
        <f t="shared" si="3"/>
        <v>0</v>
      </c>
      <c r="H76" s="190">
        <v>0</v>
      </c>
      <c r="I76" s="212">
        <v>0</v>
      </c>
      <c r="J76" s="212">
        <v>0</v>
      </c>
      <c r="K76" s="213">
        <v>0</v>
      </c>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row>
    <row r="77" spans="1:40" s="12" customFormat="1" x14ac:dyDescent="0.35">
      <c r="A77" s="56"/>
      <c r="B77" s="184"/>
      <c r="C77" s="35"/>
      <c r="D77" s="36"/>
      <c r="E77" s="37"/>
      <c r="F77" s="118" t="e">
        <f t="shared" si="2"/>
        <v>#DIV/0!</v>
      </c>
      <c r="G77" s="127">
        <f t="shared" si="3"/>
        <v>0</v>
      </c>
      <c r="H77" s="190">
        <v>0</v>
      </c>
      <c r="I77" s="212">
        <v>0</v>
      </c>
      <c r="J77" s="212">
        <v>0</v>
      </c>
      <c r="K77" s="213">
        <v>0</v>
      </c>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row>
    <row r="78" spans="1:40" s="12" customFormat="1" x14ac:dyDescent="0.35">
      <c r="A78" s="56"/>
      <c r="B78" s="184"/>
      <c r="C78" s="35"/>
      <c r="D78" s="36"/>
      <c r="E78" s="37"/>
      <c r="F78" s="118" t="e">
        <f t="shared" si="2"/>
        <v>#DIV/0!</v>
      </c>
      <c r="G78" s="127">
        <f t="shared" si="3"/>
        <v>0</v>
      </c>
      <c r="H78" s="190">
        <v>0</v>
      </c>
      <c r="I78" s="212">
        <v>0</v>
      </c>
      <c r="J78" s="212">
        <v>0</v>
      </c>
      <c r="K78" s="213">
        <v>0</v>
      </c>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row>
    <row r="79" spans="1:40" s="12" customFormat="1" x14ac:dyDescent="0.35">
      <c r="A79" s="56"/>
      <c r="B79" s="184"/>
      <c r="C79" s="35"/>
      <c r="D79" s="36"/>
      <c r="E79" s="37"/>
      <c r="F79" s="118" t="e">
        <f t="shared" si="2"/>
        <v>#DIV/0!</v>
      </c>
      <c r="G79" s="127">
        <f t="shared" si="3"/>
        <v>0</v>
      </c>
      <c r="H79" s="190">
        <v>0</v>
      </c>
      <c r="I79" s="212">
        <v>0</v>
      </c>
      <c r="J79" s="212">
        <v>0</v>
      </c>
      <c r="K79" s="213">
        <v>0</v>
      </c>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row>
    <row r="80" spans="1:40" s="12" customFormat="1" x14ac:dyDescent="0.35">
      <c r="A80" s="56"/>
      <c r="B80" s="184"/>
      <c r="C80" s="35"/>
      <c r="D80" s="36"/>
      <c r="E80" s="37"/>
      <c r="F80" s="118" t="e">
        <f t="shared" si="2"/>
        <v>#DIV/0!</v>
      </c>
      <c r="G80" s="127">
        <f t="shared" si="3"/>
        <v>0</v>
      </c>
      <c r="H80" s="190">
        <v>0</v>
      </c>
      <c r="I80" s="212">
        <v>0</v>
      </c>
      <c r="J80" s="212">
        <v>0</v>
      </c>
      <c r="K80" s="213">
        <v>0</v>
      </c>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row>
    <row r="81" spans="1:40" s="12" customFormat="1" x14ac:dyDescent="0.35">
      <c r="A81" s="56"/>
      <c r="B81" s="184"/>
      <c r="C81" s="35"/>
      <c r="D81" s="36"/>
      <c r="E81" s="37"/>
      <c r="F81" s="118" t="e">
        <f t="shared" si="2"/>
        <v>#DIV/0!</v>
      </c>
      <c r="G81" s="127">
        <f t="shared" si="3"/>
        <v>0</v>
      </c>
      <c r="H81" s="190">
        <v>0</v>
      </c>
      <c r="I81" s="212">
        <v>0</v>
      </c>
      <c r="J81" s="212">
        <v>0</v>
      </c>
      <c r="K81" s="213">
        <v>0</v>
      </c>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row>
    <row r="82" spans="1:40" s="12" customFormat="1" x14ac:dyDescent="0.35">
      <c r="A82" s="56"/>
      <c r="B82" s="184"/>
      <c r="C82" s="35"/>
      <c r="D82" s="36"/>
      <c r="E82" s="37"/>
      <c r="F82" s="118" t="e">
        <f t="shared" si="2"/>
        <v>#DIV/0!</v>
      </c>
      <c r="G82" s="127">
        <f t="shared" si="3"/>
        <v>0</v>
      </c>
      <c r="H82" s="190">
        <v>0</v>
      </c>
      <c r="I82" s="212">
        <v>0</v>
      </c>
      <c r="J82" s="212">
        <v>0</v>
      </c>
      <c r="K82" s="213">
        <v>0</v>
      </c>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row>
    <row r="83" spans="1:40" s="12" customFormat="1" x14ac:dyDescent="0.35">
      <c r="A83" s="56"/>
      <c r="B83" s="184"/>
      <c r="C83" s="35"/>
      <c r="D83" s="36"/>
      <c r="E83" s="37"/>
      <c r="F83" s="118" t="e">
        <f t="shared" si="2"/>
        <v>#DIV/0!</v>
      </c>
      <c r="G83" s="127">
        <f t="shared" si="3"/>
        <v>0</v>
      </c>
      <c r="H83" s="190">
        <v>0</v>
      </c>
      <c r="I83" s="212">
        <v>0</v>
      </c>
      <c r="J83" s="212">
        <v>0</v>
      </c>
      <c r="K83" s="213">
        <v>0</v>
      </c>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row>
    <row r="84" spans="1:40" s="12" customFormat="1" x14ac:dyDescent="0.35">
      <c r="A84" s="56"/>
      <c r="B84" s="184"/>
      <c r="C84" s="35"/>
      <c r="D84" s="36"/>
      <c r="E84" s="37"/>
      <c r="F84" s="118" t="e">
        <f t="shared" si="2"/>
        <v>#DIV/0!</v>
      </c>
      <c r="G84" s="127">
        <f t="shared" si="3"/>
        <v>0</v>
      </c>
      <c r="H84" s="190">
        <v>0</v>
      </c>
      <c r="I84" s="212">
        <v>0</v>
      </c>
      <c r="J84" s="212">
        <v>0</v>
      </c>
      <c r="K84" s="213">
        <v>0</v>
      </c>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row>
    <row r="85" spans="1:40" s="12" customFormat="1" x14ac:dyDescent="0.35">
      <c r="A85" s="56"/>
      <c r="B85" s="184"/>
      <c r="C85" s="35"/>
      <c r="D85" s="36"/>
      <c r="E85" s="37"/>
      <c r="F85" s="118" t="e">
        <f t="shared" si="2"/>
        <v>#DIV/0!</v>
      </c>
      <c r="G85" s="127">
        <f t="shared" si="3"/>
        <v>0</v>
      </c>
      <c r="H85" s="190">
        <v>0</v>
      </c>
      <c r="I85" s="212">
        <v>0</v>
      </c>
      <c r="J85" s="212">
        <v>0</v>
      </c>
      <c r="K85" s="213">
        <v>0</v>
      </c>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row>
    <row r="86" spans="1:40" s="12" customFormat="1" x14ac:dyDescent="0.35">
      <c r="A86" s="56"/>
      <c r="B86" s="184"/>
      <c r="C86" s="35"/>
      <c r="D86" s="36"/>
      <c r="E86" s="37"/>
      <c r="F86" s="118" t="e">
        <f t="shared" si="2"/>
        <v>#DIV/0!</v>
      </c>
      <c r="G86" s="127">
        <f t="shared" si="3"/>
        <v>0</v>
      </c>
      <c r="H86" s="190">
        <v>0</v>
      </c>
      <c r="I86" s="212">
        <v>0</v>
      </c>
      <c r="J86" s="212">
        <v>0</v>
      </c>
      <c r="K86" s="213">
        <v>0</v>
      </c>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row>
    <row r="87" spans="1:40" s="12" customFormat="1" x14ac:dyDescent="0.35">
      <c r="A87" s="56"/>
      <c r="B87" s="184"/>
      <c r="C87" s="35"/>
      <c r="D87" s="36"/>
      <c r="E87" s="37"/>
      <c r="F87" s="118" t="e">
        <f t="shared" si="2"/>
        <v>#DIV/0!</v>
      </c>
      <c r="G87" s="127">
        <f t="shared" si="3"/>
        <v>0</v>
      </c>
      <c r="H87" s="190">
        <v>0</v>
      </c>
      <c r="I87" s="212">
        <v>0</v>
      </c>
      <c r="J87" s="212">
        <v>0</v>
      </c>
      <c r="K87" s="213">
        <v>0</v>
      </c>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row>
    <row r="88" spans="1:40" s="12" customFormat="1" x14ac:dyDescent="0.35">
      <c r="A88" s="56"/>
      <c r="B88" s="184"/>
      <c r="C88" s="35"/>
      <c r="D88" s="36"/>
      <c r="E88" s="37"/>
      <c r="F88" s="118" t="e">
        <f t="shared" si="2"/>
        <v>#DIV/0!</v>
      </c>
      <c r="G88" s="127">
        <f t="shared" si="3"/>
        <v>0</v>
      </c>
      <c r="H88" s="190">
        <v>0</v>
      </c>
      <c r="I88" s="212">
        <v>0</v>
      </c>
      <c r="J88" s="212">
        <v>0</v>
      </c>
      <c r="K88" s="213">
        <v>0</v>
      </c>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row>
    <row r="89" spans="1:40" s="12" customFormat="1" x14ac:dyDescent="0.35">
      <c r="A89" s="56"/>
      <c r="B89" s="184"/>
      <c r="C89" s="35"/>
      <c r="D89" s="36"/>
      <c r="E89" s="37"/>
      <c r="F89" s="118" t="e">
        <f t="shared" si="2"/>
        <v>#DIV/0!</v>
      </c>
      <c r="G89" s="127">
        <f t="shared" si="3"/>
        <v>0</v>
      </c>
      <c r="H89" s="190">
        <v>0</v>
      </c>
      <c r="I89" s="212">
        <v>0</v>
      </c>
      <c r="J89" s="212">
        <v>0</v>
      </c>
      <c r="K89" s="213">
        <v>0</v>
      </c>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row>
    <row r="90" spans="1:40" s="12" customFormat="1" x14ac:dyDescent="0.35">
      <c r="A90" s="56"/>
      <c r="B90" s="184"/>
      <c r="C90" s="35"/>
      <c r="D90" s="36"/>
      <c r="E90" s="37"/>
      <c r="F90" s="118" t="e">
        <f t="shared" si="2"/>
        <v>#DIV/0!</v>
      </c>
      <c r="G90" s="127">
        <f t="shared" si="3"/>
        <v>0</v>
      </c>
      <c r="H90" s="190">
        <v>0</v>
      </c>
      <c r="I90" s="212">
        <v>0</v>
      </c>
      <c r="J90" s="212">
        <v>0</v>
      </c>
      <c r="K90" s="213">
        <v>0</v>
      </c>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row>
    <row r="91" spans="1:40" s="12" customFormat="1" x14ac:dyDescent="0.35">
      <c r="A91" s="56"/>
      <c r="B91" s="184"/>
      <c r="C91" s="35"/>
      <c r="D91" s="36"/>
      <c r="E91" s="37"/>
      <c r="F91" s="118" t="e">
        <f t="shared" si="2"/>
        <v>#DIV/0!</v>
      </c>
      <c r="G91" s="127">
        <f t="shared" si="3"/>
        <v>0</v>
      </c>
      <c r="H91" s="190">
        <v>0</v>
      </c>
      <c r="I91" s="212">
        <v>0</v>
      </c>
      <c r="J91" s="212">
        <v>0</v>
      </c>
      <c r="K91" s="213">
        <v>0</v>
      </c>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row>
    <row r="92" spans="1:40" s="12" customFormat="1" x14ac:dyDescent="0.35">
      <c r="A92" s="56"/>
      <c r="B92" s="184"/>
      <c r="C92" s="35"/>
      <c r="D92" s="36"/>
      <c r="E92" s="37"/>
      <c r="F92" s="118" t="e">
        <f t="shared" si="2"/>
        <v>#DIV/0!</v>
      </c>
      <c r="G92" s="127">
        <f t="shared" si="3"/>
        <v>0</v>
      </c>
      <c r="H92" s="190">
        <v>0</v>
      </c>
      <c r="I92" s="212">
        <v>0</v>
      </c>
      <c r="J92" s="212">
        <v>0</v>
      </c>
      <c r="K92" s="213">
        <v>0</v>
      </c>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row>
    <row r="93" spans="1:40" s="12" customFormat="1" x14ac:dyDescent="0.35">
      <c r="A93" s="56"/>
      <c r="B93" s="184"/>
      <c r="C93" s="35"/>
      <c r="D93" s="36"/>
      <c r="E93" s="37"/>
      <c r="F93" s="118" t="e">
        <f t="shared" si="2"/>
        <v>#DIV/0!</v>
      </c>
      <c r="G93" s="127">
        <f t="shared" si="3"/>
        <v>0</v>
      </c>
      <c r="H93" s="190">
        <v>0</v>
      </c>
      <c r="I93" s="212">
        <v>0</v>
      </c>
      <c r="J93" s="212">
        <v>0</v>
      </c>
      <c r="K93" s="213">
        <v>0</v>
      </c>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row>
    <row r="94" spans="1:40" s="12" customFormat="1" x14ac:dyDescent="0.35">
      <c r="A94" s="56"/>
      <c r="B94" s="184"/>
      <c r="C94" s="35"/>
      <c r="D94" s="36"/>
      <c r="E94" s="37"/>
      <c r="F94" s="118" t="e">
        <f t="shared" si="2"/>
        <v>#DIV/0!</v>
      </c>
      <c r="G94" s="127">
        <f t="shared" si="3"/>
        <v>0</v>
      </c>
      <c r="H94" s="190">
        <v>0</v>
      </c>
      <c r="I94" s="212">
        <v>0</v>
      </c>
      <c r="J94" s="212">
        <v>0</v>
      </c>
      <c r="K94" s="213">
        <v>0</v>
      </c>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row>
    <row r="95" spans="1:40" s="12" customFormat="1" x14ac:dyDescent="0.35">
      <c r="A95" s="56"/>
      <c r="B95" s="184"/>
      <c r="C95" s="35"/>
      <c r="D95" s="36"/>
      <c r="E95" s="37"/>
      <c r="F95" s="118" t="e">
        <f t="shared" si="2"/>
        <v>#DIV/0!</v>
      </c>
      <c r="G95" s="127">
        <f t="shared" si="3"/>
        <v>0</v>
      </c>
      <c r="H95" s="190">
        <v>0</v>
      </c>
      <c r="I95" s="212">
        <v>0</v>
      </c>
      <c r="J95" s="212">
        <v>0</v>
      </c>
      <c r="K95" s="213">
        <v>0</v>
      </c>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row>
    <row r="96" spans="1:40" s="12" customFormat="1" x14ac:dyDescent="0.35">
      <c r="A96" s="56"/>
      <c r="B96" s="184"/>
      <c r="C96" s="35"/>
      <c r="D96" s="36"/>
      <c r="E96" s="37"/>
      <c r="F96" s="118" t="e">
        <f t="shared" si="2"/>
        <v>#DIV/0!</v>
      </c>
      <c r="G96" s="127">
        <f t="shared" si="3"/>
        <v>0</v>
      </c>
      <c r="H96" s="190">
        <v>0</v>
      </c>
      <c r="I96" s="212">
        <v>0</v>
      </c>
      <c r="J96" s="212">
        <v>0</v>
      </c>
      <c r="K96" s="213">
        <v>0</v>
      </c>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row>
    <row r="97" spans="1:40" s="12" customFormat="1" x14ac:dyDescent="0.35">
      <c r="A97" s="56"/>
      <c r="B97" s="184"/>
      <c r="C97" s="35"/>
      <c r="D97" s="36"/>
      <c r="E97" s="37"/>
      <c r="F97" s="118" t="e">
        <f t="shared" si="2"/>
        <v>#DIV/0!</v>
      </c>
      <c r="G97" s="127">
        <f t="shared" si="3"/>
        <v>0</v>
      </c>
      <c r="H97" s="190">
        <v>0</v>
      </c>
      <c r="I97" s="212">
        <v>0</v>
      </c>
      <c r="J97" s="212">
        <v>0</v>
      </c>
      <c r="K97" s="213">
        <v>0</v>
      </c>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row>
    <row r="98" spans="1:40" s="12" customFormat="1" x14ac:dyDescent="0.35">
      <c r="A98" s="56"/>
      <c r="B98" s="184"/>
      <c r="C98" s="35"/>
      <c r="D98" s="36"/>
      <c r="E98" s="37"/>
      <c r="F98" s="118" t="e">
        <f t="shared" si="2"/>
        <v>#DIV/0!</v>
      </c>
      <c r="G98" s="127">
        <f t="shared" si="3"/>
        <v>0</v>
      </c>
      <c r="H98" s="190">
        <v>0</v>
      </c>
      <c r="I98" s="212">
        <v>0</v>
      </c>
      <c r="J98" s="212">
        <v>0</v>
      </c>
      <c r="K98" s="213">
        <v>0</v>
      </c>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row>
    <row r="99" spans="1:40" s="12" customFormat="1" x14ac:dyDescent="0.35">
      <c r="A99" s="56"/>
      <c r="B99" s="184"/>
      <c r="C99" s="35"/>
      <c r="D99" s="36"/>
      <c r="E99" s="37"/>
      <c r="F99" s="118" t="e">
        <f t="shared" si="2"/>
        <v>#DIV/0!</v>
      </c>
      <c r="G99" s="127">
        <f t="shared" si="3"/>
        <v>0</v>
      </c>
      <c r="H99" s="191">
        <v>0</v>
      </c>
      <c r="I99" s="191">
        <v>0</v>
      </c>
      <c r="J99" s="191">
        <v>0</v>
      </c>
      <c r="K99" s="192">
        <v>0</v>
      </c>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row>
    <row r="100" spans="1:40" s="12" customFormat="1" x14ac:dyDescent="0.35">
      <c r="A100" s="56"/>
      <c r="B100" s="184"/>
      <c r="C100" s="35"/>
      <c r="D100" s="36"/>
      <c r="E100" s="37"/>
      <c r="F100" s="118" t="e">
        <f t="shared" si="2"/>
        <v>#DIV/0!</v>
      </c>
      <c r="G100" s="127">
        <f t="shared" si="3"/>
        <v>0</v>
      </c>
      <c r="H100" s="191">
        <v>0</v>
      </c>
      <c r="I100" s="191">
        <v>0</v>
      </c>
      <c r="J100" s="191">
        <v>0</v>
      </c>
      <c r="K100" s="192">
        <v>0</v>
      </c>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row>
    <row r="101" spans="1:40" s="12" customFormat="1" x14ac:dyDescent="0.35">
      <c r="A101" s="56"/>
      <c r="B101" s="184"/>
      <c r="C101" s="35"/>
      <c r="D101" s="36"/>
      <c r="E101" s="37"/>
      <c r="F101" s="118" t="e">
        <f t="shared" si="2"/>
        <v>#DIV/0!</v>
      </c>
      <c r="G101" s="127">
        <f>SUM(H101:K101)</f>
        <v>0</v>
      </c>
      <c r="H101" s="191">
        <v>0</v>
      </c>
      <c r="I101" s="191">
        <v>0</v>
      </c>
      <c r="J101" s="191">
        <v>0</v>
      </c>
      <c r="K101" s="192">
        <v>0</v>
      </c>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row>
    <row r="102" spans="1:40" s="12" customFormat="1" x14ac:dyDescent="0.35">
      <c r="A102" s="56"/>
      <c r="B102" s="184"/>
      <c r="C102" s="35"/>
      <c r="D102" s="36"/>
      <c r="E102" s="37"/>
      <c r="F102" s="118" t="e">
        <f t="shared" si="2"/>
        <v>#DIV/0!</v>
      </c>
      <c r="G102" s="127">
        <f t="shared" si="3"/>
        <v>0</v>
      </c>
      <c r="H102" s="191">
        <v>0</v>
      </c>
      <c r="I102" s="191">
        <v>0</v>
      </c>
      <c r="J102" s="191">
        <v>0</v>
      </c>
      <c r="K102" s="192">
        <v>0</v>
      </c>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row>
    <row r="103" spans="1:40" s="12" customFormat="1" x14ac:dyDescent="0.35">
      <c r="A103" s="56"/>
      <c r="B103" s="31" t="s">
        <v>13</v>
      </c>
      <c r="C103" s="32"/>
      <c r="D103" s="33"/>
      <c r="E103" s="24"/>
      <c r="F103" s="119" t="e">
        <f t="shared" si="2"/>
        <v>#DIV/0!</v>
      </c>
      <c r="G103" s="130">
        <f t="shared" si="3"/>
        <v>0</v>
      </c>
      <c r="H103" s="131">
        <f>SUM(H73:H102)</f>
        <v>0</v>
      </c>
      <c r="I103" s="131">
        <f>SUM(I73:I102)</f>
        <v>0</v>
      </c>
      <c r="J103" s="131">
        <f>SUM(J73:J102)</f>
        <v>0</v>
      </c>
      <c r="K103" s="132">
        <f>SUM(K73:K102)</f>
        <v>0</v>
      </c>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row>
    <row r="104" spans="1:40" s="12" customFormat="1" ht="15.75" customHeight="1" x14ac:dyDescent="0.35">
      <c r="A104" s="56"/>
      <c r="B104" s="34"/>
      <c r="C104" s="24"/>
      <c r="D104" s="24"/>
      <c r="E104" s="24" t="s">
        <v>14</v>
      </c>
      <c r="F104" s="111"/>
      <c r="G104" s="133"/>
      <c r="H104" s="133"/>
      <c r="I104" s="133"/>
      <c r="J104" s="133"/>
      <c r="K104" s="134"/>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row>
    <row r="105" spans="1:40" s="12" customFormat="1" ht="15.75" customHeight="1" x14ac:dyDescent="0.35">
      <c r="A105" s="56"/>
      <c r="B105" s="22" t="s">
        <v>37</v>
      </c>
      <c r="C105" s="33"/>
      <c r="D105" s="33"/>
      <c r="E105" s="174">
        <f>E106</f>
        <v>0</v>
      </c>
      <c r="F105" s="139" t="e">
        <f>G105/$G$142</f>
        <v>#DIV/0!</v>
      </c>
      <c r="G105" s="130">
        <f>SUM(H105:K105)</f>
        <v>0</v>
      </c>
      <c r="H105" s="176">
        <f>H106+H107</f>
        <v>0</v>
      </c>
      <c r="I105" s="176">
        <f>I106+I107</f>
        <v>0</v>
      </c>
      <c r="J105" s="176">
        <f>J106+J107</f>
        <v>0</v>
      </c>
      <c r="K105" s="177">
        <f>K106+K107</f>
        <v>0</v>
      </c>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row>
    <row r="106" spans="1:40" s="12" customFormat="1" ht="15.75" customHeight="1" x14ac:dyDescent="0.35">
      <c r="A106" s="56"/>
      <c r="B106" s="183" t="s">
        <v>35</v>
      </c>
      <c r="C106" s="33"/>
      <c r="D106" s="33"/>
      <c r="E106" s="189">
        <v>0</v>
      </c>
      <c r="F106" s="126" t="e">
        <f>G106/$G$142</f>
        <v>#DIV/0!</v>
      </c>
      <c r="G106" s="127">
        <f>SUM(H106:K106)</f>
        <v>0</v>
      </c>
      <c r="H106" s="187">
        <v>0</v>
      </c>
      <c r="I106" s="187">
        <v>0</v>
      </c>
      <c r="J106" s="187">
        <v>0</v>
      </c>
      <c r="K106" s="188">
        <v>0</v>
      </c>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row>
    <row r="107" spans="1:40" s="12" customFormat="1" ht="15.75" customHeight="1" x14ac:dyDescent="0.35">
      <c r="A107" s="56"/>
      <c r="B107" s="183" t="s">
        <v>38</v>
      </c>
      <c r="C107" s="33"/>
      <c r="D107" s="33"/>
      <c r="E107" s="175"/>
      <c r="F107" s="126" t="e">
        <f>G107/$G$142</f>
        <v>#DIV/0!</v>
      </c>
      <c r="G107" s="127">
        <f>SUM(H107:K107)</f>
        <v>0</v>
      </c>
      <c r="H107" s="187">
        <v>0</v>
      </c>
      <c r="I107" s="187">
        <v>0</v>
      </c>
      <c r="J107" s="187">
        <v>0</v>
      </c>
      <c r="K107" s="188">
        <v>0</v>
      </c>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row>
    <row r="108" spans="1:40" s="12" customFormat="1" x14ac:dyDescent="0.35">
      <c r="A108" s="56"/>
      <c r="B108" s="34"/>
      <c r="C108" s="24"/>
      <c r="D108" s="24"/>
      <c r="E108" s="24"/>
      <c r="F108" s="111"/>
      <c r="G108" s="133"/>
      <c r="H108" s="133"/>
      <c r="I108" s="133"/>
      <c r="J108" s="133"/>
      <c r="K108" s="134"/>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row>
    <row r="109" spans="1:40" s="1" customFormat="1" ht="18.5" x14ac:dyDescent="0.45">
      <c r="A109" s="59"/>
      <c r="B109" s="38" t="s">
        <v>15</v>
      </c>
      <c r="C109" s="39"/>
      <c r="D109" s="45"/>
      <c r="E109" s="46"/>
      <c r="F109" s="140" t="e">
        <f>G109/$G$142</f>
        <v>#DIV/0!</v>
      </c>
      <c r="G109" s="141">
        <f t="shared" si="3"/>
        <v>0</v>
      </c>
      <c r="H109" s="142">
        <f>SUM(H68,H105,H70,H103)</f>
        <v>0</v>
      </c>
      <c r="I109" s="142">
        <f>SUM(I68,I105,I70,I103)</f>
        <v>0</v>
      </c>
      <c r="J109" s="142">
        <f>SUM(J68,J105,J70,J103)</f>
        <v>0</v>
      </c>
      <c r="K109" s="143">
        <f>SUM(K68,K105,K70,K103)</f>
        <v>0</v>
      </c>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row>
    <row r="110" spans="1:40" s="13" customFormat="1" ht="16" thickBot="1" x14ac:dyDescent="0.4">
      <c r="A110" s="60"/>
      <c r="B110" s="40"/>
      <c r="C110" s="41"/>
      <c r="D110" s="41"/>
      <c r="E110" s="42"/>
      <c r="F110" s="144"/>
      <c r="G110" s="144"/>
      <c r="H110" s="144"/>
      <c r="I110" s="144"/>
      <c r="J110" s="144"/>
      <c r="K110" s="145"/>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row>
    <row r="111" spans="1:40" s="19" customFormat="1" ht="19" thickBot="1" x14ac:dyDescent="0.4">
      <c r="A111" s="55"/>
      <c r="B111" s="14" t="s">
        <v>16</v>
      </c>
      <c r="C111" s="15"/>
      <c r="D111" s="15"/>
      <c r="E111" s="15"/>
      <c r="F111" s="16"/>
      <c r="G111" s="17"/>
      <c r="H111" s="17"/>
      <c r="I111" s="17"/>
      <c r="J111" s="17"/>
      <c r="K111" s="18"/>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row>
    <row r="112" spans="1:40" customFormat="1" ht="15.75" customHeight="1" x14ac:dyDescent="0.35">
      <c r="A112" s="55"/>
      <c r="B112" s="184"/>
      <c r="C112" s="43"/>
      <c r="D112" s="43"/>
      <c r="E112" s="44"/>
      <c r="F112" s="146" t="e">
        <f t="shared" ref="F112:F139" si="4">G112/$G$142</f>
        <v>#DIV/0!</v>
      </c>
      <c r="G112" s="127">
        <f>SUM(H112:K112)</f>
        <v>0</v>
      </c>
      <c r="H112" s="214">
        <v>0</v>
      </c>
      <c r="I112" s="214">
        <v>0</v>
      </c>
      <c r="J112" s="214"/>
      <c r="K112" s="214">
        <v>0</v>
      </c>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row>
    <row r="113" spans="1:40" customFormat="1" ht="15.5" x14ac:dyDescent="0.35">
      <c r="A113" s="55"/>
      <c r="B113" s="184"/>
      <c r="C113" s="43"/>
      <c r="D113" s="43"/>
      <c r="E113" s="44"/>
      <c r="F113" s="146" t="e">
        <f t="shared" si="4"/>
        <v>#DIV/0!</v>
      </c>
      <c r="G113" s="127">
        <f t="shared" ref="G113:G142" si="5">SUM(H113:K113)</f>
        <v>0</v>
      </c>
      <c r="H113" s="214"/>
      <c r="I113" s="214">
        <v>0</v>
      </c>
      <c r="J113" s="214">
        <v>0</v>
      </c>
      <c r="K113" s="215">
        <v>0</v>
      </c>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row>
    <row r="114" spans="1:40" customFormat="1" ht="15.5" x14ac:dyDescent="0.35">
      <c r="A114" s="55"/>
      <c r="B114" s="184"/>
      <c r="C114" s="43"/>
      <c r="D114" s="43"/>
      <c r="E114" s="44"/>
      <c r="F114" s="146" t="e">
        <f t="shared" si="4"/>
        <v>#DIV/0!</v>
      </c>
      <c r="G114" s="127">
        <f t="shared" si="5"/>
        <v>0</v>
      </c>
      <c r="H114" s="214">
        <v>0</v>
      </c>
      <c r="I114" s="214">
        <v>0</v>
      </c>
      <c r="J114" s="214">
        <v>0</v>
      </c>
      <c r="K114" s="215">
        <v>0</v>
      </c>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row>
    <row r="115" spans="1:40" customFormat="1" ht="15.5" x14ac:dyDescent="0.35">
      <c r="A115" s="55"/>
      <c r="B115" s="184"/>
      <c r="C115" s="43"/>
      <c r="D115" s="43"/>
      <c r="E115" s="44"/>
      <c r="F115" s="146" t="e">
        <f t="shared" si="4"/>
        <v>#DIV/0!</v>
      </c>
      <c r="G115" s="127">
        <f t="shared" si="5"/>
        <v>0</v>
      </c>
      <c r="H115" s="214">
        <v>0</v>
      </c>
      <c r="I115" s="214">
        <v>0</v>
      </c>
      <c r="J115" s="214">
        <v>0</v>
      </c>
      <c r="K115" s="215">
        <v>0</v>
      </c>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row>
    <row r="116" spans="1:40" customFormat="1" ht="15.5" x14ac:dyDescent="0.35">
      <c r="A116" s="55"/>
      <c r="B116" s="184"/>
      <c r="C116" s="43"/>
      <c r="D116" s="43"/>
      <c r="E116" s="44"/>
      <c r="F116" s="146" t="e">
        <f t="shared" si="4"/>
        <v>#DIV/0!</v>
      </c>
      <c r="G116" s="127">
        <f t="shared" si="5"/>
        <v>0</v>
      </c>
      <c r="H116" s="214">
        <v>0</v>
      </c>
      <c r="I116" s="214">
        <v>0</v>
      </c>
      <c r="J116" s="214">
        <v>0</v>
      </c>
      <c r="K116" s="215">
        <v>0</v>
      </c>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row>
    <row r="117" spans="1:40" customFormat="1" ht="15.5" x14ac:dyDescent="0.35">
      <c r="A117" s="55"/>
      <c r="B117" s="184"/>
      <c r="C117" s="43"/>
      <c r="D117" s="43"/>
      <c r="E117" s="44"/>
      <c r="F117" s="146" t="e">
        <f t="shared" si="4"/>
        <v>#DIV/0!</v>
      </c>
      <c r="G117" s="127">
        <f t="shared" si="5"/>
        <v>0</v>
      </c>
      <c r="H117" s="214">
        <v>0</v>
      </c>
      <c r="I117" s="214">
        <v>0</v>
      </c>
      <c r="J117" s="214">
        <v>0</v>
      </c>
      <c r="K117" s="215">
        <v>0</v>
      </c>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row>
    <row r="118" spans="1:40" customFormat="1" ht="15.5" x14ac:dyDescent="0.35">
      <c r="A118" s="55"/>
      <c r="B118" s="184"/>
      <c r="C118" s="43"/>
      <c r="D118" s="43"/>
      <c r="E118" s="44"/>
      <c r="F118" s="146" t="e">
        <f t="shared" si="4"/>
        <v>#DIV/0!</v>
      </c>
      <c r="G118" s="127">
        <f t="shared" si="5"/>
        <v>0</v>
      </c>
      <c r="H118" s="214">
        <v>0</v>
      </c>
      <c r="I118" s="214">
        <v>0</v>
      </c>
      <c r="J118" s="214">
        <v>0</v>
      </c>
      <c r="K118" s="215">
        <v>0</v>
      </c>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row>
    <row r="119" spans="1:40" customFormat="1" ht="15.5" x14ac:dyDescent="0.35">
      <c r="A119" s="55"/>
      <c r="B119" s="184"/>
      <c r="C119" s="43"/>
      <c r="D119" s="43"/>
      <c r="E119" s="44"/>
      <c r="F119" s="146" t="e">
        <f t="shared" si="4"/>
        <v>#DIV/0!</v>
      </c>
      <c r="G119" s="127">
        <f t="shared" si="5"/>
        <v>0</v>
      </c>
      <c r="H119" s="214">
        <v>0</v>
      </c>
      <c r="I119" s="214">
        <v>0</v>
      </c>
      <c r="J119" s="214">
        <v>0</v>
      </c>
      <c r="K119" s="215">
        <v>0</v>
      </c>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row>
    <row r="120" spans="1:40" customFormat="1" ht="15.5" x14ac:dyDescent="0.35">
      <c r="A120" s="55"/>
      <c r="B120" s="184"/>
      <c r="C120" s="43"/>
      <c r="D120" s="43"/>
      <c r="E120" s="44"/>
      <c r="F120" s="146" t="e">
        <f t="shared" si="4"/>
        <v>#DIV/0!</v>
      </c>
      <c r="G120" s="127">
        <f t="shared" si="5"/>
        <v>0</v>
      </c>
      <c r="H120" s="185">
        <v>0</v>
      </c>
      <c r="I120" s="185">
        <v>0</v>
      </c>
      <c r="J120" s="185">
        <v>0</v>
      </c>
      <c r="K120" s="186">
        <v>0</v>
      </c>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row>
    <row r="121" spans="1:40" customFormat="1" ht="15.5" x14ac:dyDescent="0.35">
      <c r="A121" s="55"/>
      <c r="B121" s="184"/>
      <c r="C121" s="43"/>
      <c r="D121" s="43"/>
      <c r="E121" s="44"/>
      <c r="F121" s="146" t="e">
        <f t="shared" si="4"/>
        <v>#DIV/0!</v>
      </c>
      <c r="G121" s="127">
        <f t="shared" si="5"/>
        <v>0</v>
      </c>
      <c r="H121" s="185">
        <v>0</v>
      </c>
      <c r="I121" s="185">
        <v>0</v>
      </c>
      <c r="J121" s="185">
        <v>0</v>
      </c>
      <c r="K121" s="186">
        <v>0</v>
      </c>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row>
    <row r="122" spans="1:40" customFormat="1" ht="15.5" x14ac:dyDescent="0.35">
      <c r="A122" s="55"/>
      <c r="B122" s="184"/>
      <c r="C122" s="43"/>
      <c r="D122" s="43"/>
      <c r="E122" s="44"/>
      <c r="F122" s="146" t="e">
        <f t="shared" si="4"/>
        <v>#DIV/0!</v>
      </c>
      <c r="G122" s="127">
        <f t="shared" si="5"/>
        <v>0</v>
      </c>
      <c r="H122" s="185">
        <v>0</v>
      </c>
      <c r="I122" s="185">
        <v>0</v>
      </c>
      <c r="J122" s="185">
        <v>0</v>
      </c>
      <c r="K122" s="186">
        <v>0</v>
      </c>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row>
    <row r="123" spans="1:40" customFormat="1" ht="15.5" x14ac:dyDescent="0.35">
      <c r="A123" s="55"/>
      <c r="B123" s="184"/>
      <c r="C123" s="43"/>
      <c r="D123" s="43"/>
      <c r="E123" s="44"/>
      <c r="F123" s="146" t="e">
        <f t="shared" si="4"/>
        <v>#DIV/0!</v>
      </c>
      <c r="G123" s="127">
        <f t="shared" si="5"/>
        <v>0</v>
      </c>
      <c r="H123" s="185">
        <v>0</v>
      </c>
      <c r="I123" s="185">
        <v>0</v>
      </c>
      <c r="J123" s="185">
        <v>0</v>
      </c>
      <c r="K123" s="186">
        <v>0</v>
      </c>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row>
    <row r="124" spans="1:40" customFormat="1" ht="15.5" x14ac:dyDescent="0.35">
      <c r="A124" s="55"/>
      <c r="B124" s="184"/>
      <c r="C124" s="43"/>
      <c r="D124" s="43"/>
      <c r="E124" s="44"/>
      <c r="F124" s="146" t="e">
        <f t="shared" si="4"/>
        <v>#DIV/0!</v>
      </c>
      <c r="G124" s="127">
        <f t="shared" si="5"/>
        <v>0</v>
      </c>
      <c r="H124" s="185">
        <v>0</v>
      </c>
      <c r="I124" s="185">
        <v>0</v>
      </c>
      <c r="J124" s="185">
        <v>0</v>
      </c>
      <c r="K124" s="186">
        <v>0</v>
      </c>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row>
    <row r="125" spans="1:40" customFormat="1" ht="15.5" x14ac:dyDescent="0.35">
      <c r="A125" s="55"/>
      <c r="B125" s="184"/>
      <c r="C125" s="43"/>
      <c r="D125" s="43"/>
      <c r="E125" s="44"/>
      <c r="F125" s="146" t="e">
        <f t="shared" si="4"/>
        <v>#DIV/0!</v>
      </c>
      <c r="G125" s="127">
        <f t="shared" si="5"/>
        <v>0</v>
      </c>
      <c r="H125" s="185">
        <v>0</v>
      </c>
      <c r="I125" s="185">
        <v>0</v>
      </c>
      <c r="J125" s="185">
        <v>0</v>
      </c>
      <c r="K125" s="186">
        <v>0</v>
      </c>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row>
    <row r="126" spans="1:40" customFormat="1" ht="15.5" x14ac:dyDescent="0.35">
      <c r="A126" s="55"/>
      <c r="B126" s="184"/>
      <c r="C126" s="43"/>
      <c r="D126" s="43"/>
      <c r="E126" s="44"/>
      <c r="F126" s="146" t="e">
        <f t="shared" si="4"/>
        <v>#DIV/0!</v>
      </c>
      <c r="G126" s="127">
        <f t="shared" si="5"/>
        <v>0</v>
      </c>
      <c r="H126" s="185">
        <v>0</v>
      </c>
      <c r="I126" s="185">
        <v>0</v>
      </c>
      <c r="J126" s="185">
        <v>0</v>
      </c>
      <c r="K126" s="186">
        <v>0</v>
      </c>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row>
    <row r="127" spans="1:40" customFormat="1" ht="15.5" x14ac:dyDescent="0.35">
      <c r="A127" s="55"/>
      <c r="B127" s="184"/>
      <c r="C127" s="43"/>
      <c r="D127" s="43"/>
      <c r="E127" s="44"/>
      <c r="F127" s="146" t="e">
        <f t="shared" si="4"/>
        <v>#DIV/0!</v>
      </c>
      <c r="G127" s="127">
        <f t="shared" si="5"/>
        <v>0</v>
      </c>
      <c r="H127" s="185">
        <v>0</v>
      </c>
      <c r="I127" s="185">
        <v>0</v>
      </c>
      <c r="J127" s="185">
        <v>0</v>
      </c>
      <c r="K127" s="186">
        <v>0</v>
      </c>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row>
    <row r="128" spans="1:40" customFormat="1" ht="15.5" x14ac:dyDescent="0.35">
      <c r="A128" s="55"/>
      <c r="B128" s="184"/>
      <c r="C128" s="43"/>
      <c r="D128" s="43"/>
      <c r="E128" s="44"/>
      <c r="F128" s="146" t="e">
        <f t="shared" si="4"/>
        <v>#DIV/0!</v>
      </c>
      <c r="G128" s="127">
        <f t="shared" si="5"/>
        <v>0</v>
      </c>
      <c r="H128" s="185">
        <v>0</v>
      </c>
      <c r="I128" s="185">
        <v>0</v>
      </c>
      <c r="J128" s="185">
        <v>0</v>
      </c>
      <c r="K128" s="186">
        <v>0</v>
      </c>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row>
    <row r="129" spans="1:40" customFormat="1" ht="15.5" x14ac:dyDescent="0.35">
      <c r="A129" s="55"/>
      <c r="B129" s="184"/>
      <c r="C129" s="43"/>
      <c r="D129" s="43"/>
      <c r="E129" s="44"/>
      <c r="F129" s="146" t="e">
        <f t="shared" si="4"/>
        <v>#DIV/0!</v>
      </c>
      <c r="G129" s="127">
        <f t="shared" si="5"/>
        <v>0</v>
      </c>
      <c r="H129" s="185">
        <v>0</v>
      </c>
      <c r="I129" s="185">
        <v>0</v>
      </c>
      <c r="J129" s="185">
        <v>0</v>
      </c>
      <c r="K129" s="186">
        <v>0</v>
      </c>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row>
    <row r="130" spans="1:40" customFormat="1" ht="15.5" x14ac:dyDescent="0.35">
      <c r="A130" s="55"/>
      <c r="B130" s="184"/>
      <c r="C130" s="43"/>
      <c r="D130" s="43"/>
      <c r="E130" s="44"/>
      <c r="F130" s="146" t="e">
        <f t="shared" si="4"/>
        <v>#DIV/0!</v>
      </c>
      <c r="G130" s="127">
        <f t="shared" si="5"/>
        <v>0</v>
      </c>
      <c r="H130" s="185">
        <v>0</v>
      </c>
      <c r="I130" s="185">
        <v>0</v>
      </c>
      <c r="J130" s="185">
        <v>0</v>
      </c>
      <c r="K130" s="186">
        <v>0</v>
      </c>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row>
    <row r="131" spans="1:40" customFormat="1" ht="15.5" x14ac:dyDescent="0.35">
      <c r="A131" s="55"/>
      <c r="B131" s="184"/>
      <c r="C131" s="43"/>
      <c r="D131" s="43"/>
      <c r="E131" s="44"/>
      <c r="F131" s="146" t="e">
        <f t="shared" si="4"/>
        <v>#DIV/0!</v>
      </c>
      <c r="G131" s="127">
        <f t="shared" si="5"/>
        <v>0</v>
      </c>
      <c r="H131" s="185">
        <v>0</v>
      </c>
      <c r="I131" s="185">
        <v>0</v>
      </c>
      <c r="J131" s="185">
        <v>0</v>
      </c>
      <c r="K131" s="186">
        <v>0</v>
      </c>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row>
    <row r="132" spans="1:40" customFormat="1" ht="15.5" x14ac:dyDescent="0.35">
      <c r="A132" s="55"/>
      <c r="B132" s="184"/>
      <c r="C132" s="43"/>
      <c r="D132" s="43"/>
      <c r="E132" s="44"/>
      <c r="F132" s="146" t="e">
        <f t="shared" si="4"/>
        <v>#DIV/0!</v>
      </c>
      <c r="G132" s="127">
        <f t="shared" si="5"/>
        <v>0</v>
      </c>
      <c r="H132" s="185">
        <v>0</v>
      </c>
      <c r="I132" s="185">
        <v>0</v>
      </c>
      <c r="J132" s="185">
        <v>0</v>
      </c>
      <c r="K132" s="186">
        <v>0</v>
      </c>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row>
    <row r="133" spans="1:40" customFormat="1" ht="15.5" x14ac:dyDescent="0.35">
      <c r="A133" s="55"/>
      <c r="B133" s="184"/>
      <c r="C133" s="43"/>
      <c r="D133" s="43"/>
      <c r="E133" s="44"/>
      <c r="F133" s="146" t="e">
        <f t="shared" si="4"/>
        <v>#DIV/0!</v>
      </c>
      <c r="G133" s="127">
        <f t="shared" si="5"/>
        <v>0</v>
      </c>
      <c r="H133" s="185">
        <v>0</v>
      </c>
      <c r="I133" s="185">
        <v>0</v>
      </c>
      <c r="J133" s="185">
        <v>0</v>
      </c>
      <c r="K133" s="186">
        <v>0</v>
      </c>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row>
    <row r="134" spans="1:40" customFormat="1" ht="15.5" x14ac:dyDescent="0.35">
      <c r="A134" s="55"/>
      <c r="B134" s="184"/>
      <c r="C134" s="43"/>
      <c r="D134" s="43"/>
      <c r="E134" s="44"/>
      <c r="F134" s="146" t="e">
        <f t="shared" si="4"/>
        <v>#DIV/0!</v>
      </c>
      <c r="G134" s="127">
        <f t="shared" si="5"/>
        <v>0</v>
      </c>
      <c r="H134" s="185">
        <v>0</v>
      </c>
      <c r="I134" s="185">
        <v>0</v>
      </c>
      <c r="J134" s="185">
        <v>0</v>
      </c>
      <c r="K134" s="186">
        <v>0</v>
      </c>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row>
    <row r="135" spans="1:40" customFormat="1" ht="15.5" x14ac:dyDescent="0.35">
      <c r="A135" s="55"/>
      <c r="B135" s="184"/>
      <c r="C135" s="43"/>
      <c r="D135" s="43"/>
      <c r="E135" s="44"/>
      <c r="F135" s="146" t="e">
        <f t="shared" si="4"/>
        <v>#DIV/0!</v>
      </c>
      <c r="G135" s="127">
        <f t="shared" si="5"/>
        <v>0</v>
      </c>
      <c r="H135" s="185">
        <v>0</v>
      </c>
      <c r="I135" s="185">
        <v>0</v>
      </c>
      <c r="J135" s="185">
        <v>0</v>
      </c>
      <c r="K135" s="186">
        <v>0</v>
      </c>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row>
    <row r="136" spans="1:40" customFormat="1" ht="15.5" x14ac:dyDescent="0.35">
      <c r="A136" s="55"/>
      <c r="B136" s="184"/>
      <c r="C136" s="43"/>
      <c r="D136" s="43"/>
      <c r="E136" s="44"/>
      <c r="F136" s="146" t="e">
        <f t="shared" si="4"/>
        <v>#DIV/0!</v>
      </c>
      <c r="G136" s="127">
        <f t="shared" si="5"/>
        <v>0</v>
      </c>
      <c r="H136" s="185">
        <v>0</v>
      </c>
      <c r="I136" s="185">
        <v>0</v>
      </c>
      <c r="J136" s="185">
        <v>0</v>
      </c>
      <c r="K136" s="186">
        <v>0</v>
      </c>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row>
    <row r="137" spans="1:40" customFormat="1" ht="15.5" x14ac:dyDescent="0.35">
      <c r="A137" s="55"/>
      <c r="B137" s="184"/>
      <c r="C137" s="43"/>
      <c r="D137" s="43"/>
      <c r="E137" s="44"/>
      <c r="F137" s="146" t="e">
        <f t="shared" si="4"/>
        <v>#DIV/0!</v>
      </c>
      <c r="G137" s="127">
        <f t="shared" si="5"/>
        <v>0</v>
      </c>
      <c r="H137" s="185">
        <v>0</v>
      </c>
      <c r="I137" s="185">
        <v>0</v>
      </c>
      <c r="J137" s="185">
        <v>0</v>
      </c>
      <c r="K137" s="186">
        <v>0</v>
      </c>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row>
    <row r="138" spans="1:40" customFormat="1" ht="15.5" x14ac:dyDescent="0.35">
      <c r="A138" s="55"/>
      <c r="B138" s="184"/>
      <c r="C138" s="43"/>
      <c r="D138" s="43"/>
      <c r="E138" s="44"/>
      <c r="F138" s="146" t="e">
        <f t="shared" si="4"/>
        <v>#DIV/0!</v>
      </c>
      <c r="G138" s="127">
        <f t="shared" si="5"/>
        <v>0</v>
      </c>
      <c r="H138" s="185">
        <v>0</v>
      </c>
      <c r="I138" s="185">
        <v>0</v>
      </c>
      <c r="J138" s="185">
        <v>0</v>
      </c>
      <c r="K138" s="186">
        <v>0</v>
      </c>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row>
    <row r="139" spans="1:40" customFormat="1" ht="15.5" x14ac:dyDescent="0.35">
      <c r="A139" s="55"/>
      <c r="B139" s="184"/>
      <c r="C139" s="43"/>
      <c r="D139" s="43"/>
      <c r="E139" s="44"/>
      <c r="F139" s="146" t="e">
        <f t="shared" si="4"/>
        <v>#DIV/0!</v>
      </c>
      <c r="G139" s="127">
        <f t="shared" si="5"/>
        <v>0</v>
      </c>
      <c r="H139" s="185">
        <v>0</v>
      </c>
      <c r="I139" s="185">
        <v>0</v>
      </c>
      <c r="J139" s="185">
        <v>0</v>
      </c>
      <c r="K139" s="186">
        <v>0</v>
      </c>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row>
    <row r="140" spans="1:40" s="1" customFormat="1" ht="18.5" x14ac:dyDescent="0.45">
      <c r="A140" s="59"/>
      <c r="B140" s="38" t="s">
        <v>17</v>
      </c>
      <c r="C140" s="45"/>
      <c r="D140" s="45"/>
      <c r="E140" s="46"/>
      <c r="F140" s="147" t="e">
        <f>G140/$G$142</f>
        <v>#DIV/0!</v>
      </c>
      <c r="G140" s="141">
        <f t="shared" si="5"/>
        <v>0</v>
      </c>
      <c r="H140" s="148">
        <f>SUM(H112:H139)</f>
        <v>0</v>
      </c>
      <c r="I140" s="148">
        <f>SUM(I112:I139)</f>
        <v>0</v>
      </c>
      <c r="J140" s="148">
        <f>SUM(J112:J139)</f>
        <v>0</v>
      </c>
      <c r="K140" s="149">
        <f>SUM(K112:K139)</f>
        <v>0</v>
      </c>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row>
    <row r="141" spans="1:40" customFormat="1" ht="15" thickBot="1" x14ac:dyDescent="0.4">
      <c r="A141" s="55"/>
      <c r="B141" s="51"/>
      <c r="C141" s="47"/>
      <c r="D141" s="47"/>
      <c r="E141" s="44"/>
      <c r="F141" s="150"/>
      <c r="G141" s="151"/>
      <c r="H141" s="151"/>
      <c r="I141" s="151"/>
      <c r="J141" s="151"/>
      <c r="K141" s="152"/>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row>
    <row r="142" spans="1:40" s="20" customFormat="1" ht="21.5" thickBot="1" x14ac:dyDescent="0.55000000000000004">
      <c r="A142" s="61"/>
      <c r="B142" s="52" t="s">
        <v>18</v>
      </c>
      <c r="C142" s="48"/>
      <c r="D142" s="48"/>
      <c r="E142" s="49"/>
      <c r="F142" s="153" t="e">
        <f>G142/$C$8</f>
        <v>#DIV/0!</v>
      </c>
      <c r="G142" s="154">
        <f t="shared" si="5"/>
        <v>0</v>
      </c>
      <c r="H142" s="155">
        <f>H140+H109</f>
        <v>0</v>
      </c>
      <c r="I142" s="155">
        <f>I140+I109</f>
        <v>0</v>
      </c>
      <c r="J142" s="155">
        <f>J140+J109</f>
        <v>0</v>
      </c>
      <c r="K142" s="156">
        <f>K140+K109</f>
        <v>0</v>
      </c>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row>
    <row r="143" spans="1:40" s="21" customFormat="1" ht="21.5" thickBot="1" x14ac:dyDescent="0.55000000000000004">
      <c r="A143" s="62"/>
      <c r="B143" s="53" t="s">
        <v>2</v>
      </c>
      <c r="C143" s="50"/>
      <c r="D143" s="50"/>
      <c r="E143" s="50"/>
      <c r="F143" s="157"/>
      <c r="G143" s="158" t="e">
        <f>$G$142/$G$142</f>
        <v>#DIV/0!</v>
      </c>
      <c r="H143" s="158" t="e">
        <f>H142/$G$142</f>
        <v>#DIV/0!</v>
      </c>
      <c r="I143" s="158" t="e">
        <f>I142/$G$142</f>
        <v>#DIV/0!</v>
      </c>
      <c r="J143" s="158" t="e">
        <f>J142/$G$142</f>
        <v>#DIV/0!</v>
      </c>
      <c r="K143" s="159" t="e">
        <f>K142/$G$142</f>
        <v>#DIV/0!</v>
      </c>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row>
    <row r="144" spans="1:40" x14ac:dyDescent="0.35">
      <c r="B144" s="54"/>
      <c r="D144" s="54"/>
      <c r="E144" s="54"/>
    </row>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x14ac:dyDescent="0.35"/>
  </sheetData>
  <sheetProtection algorithmName="SHA-512" hashValue="yd+EPrTRK2z7Di57o2+cUpRHp8hzNZpaMjuDCdB3/ufseBkJUao3ZAS2FSjez3wL10bTUmCmiBkNBQgmxWrDPw==" saltValue="T1SpkJ3yA/TXR4FNUyPsWQ==" spinCount="100000" sheet="1" objects="1" scenarios="1"/>
  <protectedRanges>
    <protectedRange sqref="E106" name="Range4"/>
    <protectedRange sqref="C5:G7 B21:E65 XFD18 H67:K67 H21:K65" name="Range1"/>
    <protectedRange sqref="H106:K107 B74:B102 H73:K102" name="Range2"/>
    <protectedRange sqref="B112:B139 H112:K139" name="Range3"/>
    <protectedRange sqref="H70:K70" name="Range5"/>
    <protectedRange sqref="C6:G7" name="Range6"/>
  </protectedRanges>
  <mergeCells count="18">
    <mergeCell ref="F5:G5"/>
    <mergeCell ref="H6:K9"/>
    <mergeCell ref="C70:E70"/>
    <mergeCell ref="B3:K3"/>
    <mergeCell ref="B17:E17"/>
    <mergeCell ref="C19:C20"/>
    <mergeCell ref="D19:D20"/>
    <mergeCell ref="E19:E20"/>
    <mergeCell ref="C15:E15"/>
    <mergeCell ref="C12:G12"/>
    <mergeCell ref="C13:G13"/>
    <mergeCell ref="C10:G10"/>
    <mergeCell ref="C6:G6"/>
    <mergeCell ref="C7:G7"/>
    <mergeCell ref="C8:G8"/>
    <mergeCell ref="C9:G9"/>
    <mergeCell ref="C11:G11"/>
    <mergeCell ref="C5:E5"/>
  </mergeCells>
  <conditionalFormatting sqref="F70">
    <cfRule type="expression" dxfId="7" priority="3">
      <formula>$F$70&lt;0.5</formula>
    </cfRule>
  </conditionalFormatting>
  <conditionalFormatting sqref="F140">
    <cfRule type="expression" dxfId="6" priority="2">
      <formula>$F$140&gt;0.1</formula>
    </cfRule>
  </conditionalFormatting>
  <conditionalFormatting sqref="G140">
    <cfRule type="expression" dxfId="5" priority="1">
      <formula>$F$140&gt;0.1</formula>
    </cfRule>
  </conditionalFormatting>
  <dataValidations xWindow="598" yWindow="730" count="14">
    <dataValidation allowBlank="1" showInputMessage="1" showErrorMessage="1" promptTitle="Administrative Expenses" prompt="Input text only" sqref="B112:B139" xr:uid="{00000000-0002-0000-0100-000000000000}"/>
    <dataValidation allowBlank="1" showInputMessage="1" showErrorMessage="1" promptTitle="Other Non-Personnel Services Exp" prompt="Input text only" sqref="B73:B102" xr:uid="{00000000-0002-0000-0100-000001000000}"/>
    <dataValidation operator="greaterThan" allowBlank="1" showInputMessage="1" showErrorMessage="1" promptTitle="Title and Organization" prompt="Input text only" sqref="B21:B65" xr:uid="{00000000-0002-0000-0100-000003000000}"/>
    <dataValidation type="whole" operator="greaterThan" allowBlank="1" showInputMessage="1" showErrorMessage="1" errorTitle="# FTE" error="Whole number greater than 0" promptTitle="# FTE" prompt="Whole number greater than 0" sqref="C21:C65" xr:uid="{00000000-0002-0000-0100-000004000000}">
      <formula1>0</formula1>
    </dataValidation>
    <dataValidation type="decimal" allowBlank="1" showInputMessage="1" showErrorMessage="1" errorTitle="% FTE" error="Must be a decimal between 0.00 and 1.00" promptTitle="% FTE" prompt="Must be a decimal between 0.00 and 1.00" sqref="D21:D65" xr:uid="{00000000-0002-0000-0100-000005000000}">
      <formula1>0</formula1>
      <formula2>1</formula2>
    </dataValidation>
    <dataValidation allowBlank="1" showErrorMessage="1" sqref="C15:E15 F142 F70" xr:uid="{00000000-0002-0000-0100-000006000000}"/>
    <dataValidation allowBlank="1" showInputMessage="1" showErrorMessage="1" prompt="Input base annual salary/wage" sqref="E21:E65" xr:uid="{00000000-0002-0000-0100-000007000000}"/>
    <dataValidation allowBlank="1" showInputMessage="1" showErrorMessage="1" promptTitle="Budget Amount" sqref="C8:G8" xr:uid="{00000000-0002-0000-0100-000008000000}"/>
    <dataValidation allowBlank="1" showInputMessage="1" showErrorMessage="1" promptTitle="Continuum of Care" prompt="Input ID codes for proposed CoC(s) to be served." sqref="C10:G10" xr:uid="{00000000-0002-0000-0100-000009000000}"/>
    <dataValidation allowBlank="1" showInputMessage="1" showErrorMessage="1" promptTitle="Geographic Area" prompt="Input county names and states to be served." sqref="C11:G11" xr:uid="{00000000-0002-0000-0100-00000A000000}"/>
    <dataValidation allowBlank="1" showInputMessage="1" showErrorMessage="1" promptTitle="Households Served" prompt="Input proposed number of housholds to be served." sqref="C12:G12" xr:uid="{00000000-0002-0000-0100-00000B000000}"/>
    <dataValidation allowBlank="1" showInputMessage="1" showErrorMessage="1" promptTitle="Average Amount / Household" prompt="Input the average dollar amount per household to be served." sqref="C13:G13" xr:uid="{00000000-0002-0000-0100-00000C000000}"/>
    <dataValidation allowBlank="1" showInputMessage="1" showErrorMessage="1" prompt="Number of vehicles" sqref="E105:E107" xr:uid="{00000000-0002-0000-0100-00000D000000}"/>
    <dataValidation allowBlank="1" showInputMessage="1" showErrorMessage="1" promptTitle="Admin Percentage" prompt="Administrative expenses cannot exceed 10% of total budgeted amount." sqref="F140" xr:uid="{00000000-0002-0000-0100-00000F000000}"/>
  </dataValidations>
  <pageMargins left="0.4" right="0.4" top="0.75" bottom="0.5" header="0.3" footer="0.3"/>
  <pageSetup scale="51" orientation="portrait" r:id="rId1"/>
  <ignoredErrors>
    <ignoredError sqref="F105 F67" evalError="1"/>
  </ignoredErrors>
  <legacyDrawing r:id="rId2"/>
  <legacyDrawingHF r:id="rId3"/>
  <extLst>
    <ext xmlns:x14="http://schemas.microsoft.com/office/spreadsheetml/2009/9/main" uri="{CCE6A557-97BC-4b89-ADB6-D9C93CAAB3DF}">
      <x14:dataValidations xmlns:xm="http://schemas.microsoft.com/office/excel/2006/main" xWindow="598" yWindow="730" count="2">
        <x14:dataValidation type="list" allowBlank="1" showInputMessage="1" showErrorMessage="1" promptTitle="Name of Applicant" prompt="Input text only" xr:uid="{00000000-0002-0000-0100-000002000000}">
          <x14:formula1>
            <xm:f>'DD Name'!$A$2:$A$238</xm:f>
          </x14:formula1>
          <xm:sqref>C6:G6</xm:sqref>
        </x14:dataValidation>
        <x14:dataValidation type="list" allowBlank="1" showInputMessage="1" showErrorMessage="1" xr:uid="{CB5B7709-1232-434E-AAE9-E4F2E7F4A609}">
          <x14:formula1>
            <xm:f>'DD GrantID'!$A$2:$A$238</xm:f>
          </x14:formula1>
          <xm:sqref>C7:G7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AA161"/>
  <sheetViews>
    <sheetView topLeftCell="A101" zoomScale="70" zoomScaleNormal="70" workbookViewId="0">
      <selection activeCell="G140" sqref="G140"/>
    </sheetView>
  </sheetViews>
  <sheetFormatPr defaultColWidth="9.1796875" defaultRowHeight="14.5" zeroHeight="1" x14ac:dyDescent="0.35"/>
  <cols>
    <col min="1" max="1" width="3.26953125" style="55" customWidth="1"/>
    <col min="2" max="2" width="54.7265625" style="55" customWidth="1"/>
    <col min="3" max="3" width="6.81640625" style="55" customWidth="1"/>
    <col min="4" max="4" width="7.1796875" style="55" customWidth="1"/>
    <col min="5" max="5" width="17.1796875" style="55" customWidth="1"/>
    <col min="6" max="6" width="13.54296875" style="75" customWidth="1"/>
    <col min="7" max="7" width="23.1796875" style="55" customWidth="1"/>
    <col min="8" max="8" width="75.453125" style="55" customWidth="1"/>
    <col min="9" max="16384" width="9.1796875" style="55"/>
  </cols>
  <sheetData>
    <row r="1" spans="1:27" ht="18.5" x14ac:dyDescent="0.45">
      <c r="B1" s="59" t="s">
        <v>0</v>
      </c>
      <c r="C1" s="59"/>
      <c r="D1" s="59"/>
      <c r="F1" s="110"/>
    </row>
    <row r="2" spans="1:27" ht="18.5" x14ac:dyDescent="0.45">
      <c r="B2" s="59" t="s">
        <v>1308</v>
      </c>
      <c r="C2" s="59"/>
      <c r="F2" s="110"/>
      <c r="G2" s="63"/>
    </row>
    <row r="3" spans="1:27" ht="15.5" x14ac:dyDescent="0.35">
      <c r="B3" s="242"/>
      <c r="C3" s="243"/>
      <c r="D3" s="243"/>
      <c r="E3" s="243"/>
      <c r="F3" s="243"/>
      <c r="G3" s="243"/>
    </row>
    <row r="4" spans="1:27" ht="12" hidden="1" customHeight="1" x14ac:dyDescent="0.45">
      <c r="B4" s="64"/>
      <c r="C4" s="59"/>
      <c r="F4" s="110"/>
      <c r="G4" s="63"/>
    </row>
    <row r="5" spans="1:27" ht="19" thickBot="1" x14ac:dyDescent="0.5">
      <c r="B5" s="59" t="s">
        <v>22</v>
      </c>
      <c r="C5" s="59"/>
      <c r="F5" s="110"/>
      <c r="G5" s="63"/>
    </row>
    <row r="6" spans="1:27" s="217" customFormat="1" ht="33" customHeight="1" x14ac:dyDescent="0.35">
      <c r="A6" s="104"/>
      <c r="B6" s="216" t="s">
        <v>33</v>
      </c>
      <c r="C6" s="294">
        <f>'Exhibit I Shallow SubsidyBudget'!$C$6</f>
        <v>0</v>
      </c>
      <c r="D6" s="295"/>
      <c r="E6" s="295"/>
      <c r="F6" s="295"/>
      <c r="G6" s="296"/>
      <c r="H6" s="104"/>
      <c r="I6" s="104"/>
      <c r="J6" s="104"/>
      <c r="K6" s="104"/>
      <c r="L6" s="104"/>
      <c r="M6" s="104"/>
      <c r="N6" s="104"/>
      <c r="O6" s="104"/>
      <c r="P6" s="104"/>
      <c r="Q6" s="104"/>
      <c r="R6" s="104"/>
      <c r="S6" s="104"/>
      <c r="T6" s="104"/>
      <c r="U6" s="104"/>
      <c r="V6" s="104"/>
      <c r="W6" s="104"/>
      <c r="X6" s="104"/>
      <c r="Y6" s="104"/>
      <c r="Z6" s="104"/>
      <c r="AA6" s="104"/>
    </row>
    <row r="7" spans="1:27" s="217" customFormat="1" ht="18.5" x14ac:dyDescent="0.35">
      <c r="A7" s="104"/>
      <c r="B7" s="218" t="s">
        <v>1010</v>
      </c>
      <c r="C7" s="297">
        <f>'Exhibit I Shallow SubsidyBudget'!$C$7</f>
        <v>0</v>
      </c>
      <c r="D7" s="297"/>
      <c r="E7" s="297"/>
      <c r="F7" s="297"/>
      <c r="G7" s="298"/>
      <c r="H7" s="104"/>
      <c r="I7" s="104"/>
      <c r="J7" s="104"/>
      <c r="K7" s="104"/>
      <c r="L7" s="104"/>
      <c r="M7" s="104"/>
      <c r="N7" s="104"/>
      <c r="O7" s="104"/>
      <c r="P7" s="104"/>
      <c r="Q7" s="104"/>
      <c r="R7" s="104"/>
      <c r="S7" s="104"/>
      <c r="T7" s="104"/>
      <c r="U7" s="104"/>
      <c r="V7" s="104"/>
      <c r="W7" s="104"/>
      <c r="X7" s="104"/>
      <c r="Y7" s="104"/>
      <c r="Z7" s="104"/>
      <c r="AA7" s="104"/>
    </row>
    <row r="8" spans="1:27" s="217" customFormat="1" ht="18.5" x14ac:dyDescent="0.35">
      <c r="A8" s="104"/>
      <c r="B8" s="218" t="s">
        <v>1309</v>
      </c>
      <c r="C8" s="299">
        <f>'Exhibit I Shallow SubsidyBudget'!$C$8</f>
        <v>0</v>
      </c>
      <c r="D8" s="300"/>
      <c r="E8" s="300"/>
      <c r="F8" s="300"/>
      <c r="G8" s="301"/>
      <c r="H8" s="104"/>
      <c r="I8" s="104"/>
      <c r="J8" s="104"/>
      <c r="K8" s="104"/>
      <c r="L8" s="104"/>
      <c r="M8" s="104"/>
      <c r="N8" s="104"/>
      <c r="O8" s="104"/>
      <c r="P8" s="104"/>
      <c r="Q8" s="104"/>
      <c r="R8" s="104"/>
      <c r="S8" s="104"/>
      <c r="T8" s="104"/>
      <c r="U8" s="104"/>
      <c r="V8" s="104"/>
      <c r="W8" s="104"/>
      <c r="X8" s="104"/>
      <c r="Y8" s="104"/>
      <c r="Z8" s="104"/>
      <c r="AA8" s="104"/>
    </row>
    <row r="9" spans="1:27" s="217" customFormat="1" ht="19" thickBot="1" x14ac:dyDescent="0.4">
      <c r="A9" s="104"/>
      <c r="B9" s="219" t="s">
        <v>1314</v>
      </c>
      <c r="C9" s="269" t="s">
        <v>1315</v>
      </c>
      <c r="D9" s="270"/>
      <c r="E9" s="270"/>
      <c r="F9" s="270"/>
      <c r="G9" s="271"/>
      <c r="H9" s="104"/>
      <c r="I9" s="104"/>
      <c r="J9" s="104"/>
      <c r="K9" s="104"/>
      <c r="L9" s="104"/>
      <c r="M9" s="104"/>
      <c r="N9" s="104"/>
      <c r="O9" s="104"/>
      <c r="P9" s="104"/>
      <c r="Q9" s="104"/>
      <c r="R9" s="104"/>
      <c r="S9" s="104"/>
      <c r="T9" s="104"/>
      <c r="U9" s="104"/>
      <c r="V9" s="104"/>
      <c r="W9" s="104"/>
      <c r="X9" s="104"/>
      <c r="Y9" s="104"/>
      <c r="Z9" s="104"/>
      <c r="AA9" s="104"/>
    </row>
    <row r="10" spans="1:27" s="19" customFormat="1" ht="18.5" hidden="1" x14ac:dyDescent="0.45">
      <c r="A10" s="55"/>
      <c r="B10" s="71" t="s">
        <v>28</v>
      </c>
      <c r="C10" s="257"/>
      <c r="D10" s="258"/>
      <c r="E10" s="258"/>
      <c r="F10" s="258"/>
      <c r="G10" s="259"/>
      <c r="H10" s="55"/>
      <c r="I10" s="55"/>
      <c r="J10" s="55"/>
      <c r="K10" s="55"/>
      <c r="L10" s="55"/>
      <c r="M10" s="55"/>
      <c r="N10" s="55"/>
      <c r="O10" s="55"/>
      <c r="P10" s="55"/>
      <c r="Q10" s="55"/>
      <c r="R10" s="55"/>
      <c r="S10" s="55"/>
      <c r="T10" s="55"/>
      <c r="U10" s="55"/>
      <c r="V10" s="55"/>
      <c r="W10" s="55"/>
      <c r="X10" s="55"/>
      <c r="Y10" s="55"/>
      <c r="Z10" s="55"/>
      <c r="AA10" s="55"/>
    </row>
    <row r="11" spans="1:27" s="19" customFormat="1" ht="18.5" hidden="1" x14ac:dyDescent="0.45">
      <c r="A11" s="55"/>
      <c r="B11" s="2" t="s">
        <v>31</v>
      </c>
      <c r="C11" s="272"/>
      <c r="D11" s="273"/>
      <c r="E11" s="273"/>
      <c r="F11" s="273"/>
      <c r="G11" s="274"/>
      <c r="H11" s="55"/>
      <c r="I11" s="55"/>
      <c r="J11" s="55"/>
      <c r="K11" s="55"/>
      <c r="L11" s="55"/>
      <c r="M11" s="55"/>
      <c r="N11" s="55"/>
      <c r="O11" s="55"/>
      <c r="P11" s="55"/>
      <c r="Q11" s="55"/>
      <c r="R11" s="55"/>
      <c r="S11" s="55"/>
      <c r="T11" s="55"/>
      <c r="U11" s="55"/>
      <c r="V11" s="55"/>
      <c r="W11" s="55"/>
      <c r="X11" s="55"/>
      <c r="Y11" s="55"/>
      <c r="Z11" s="55"/>
      <c r="AA11" s="55"/>
    </row>
    <row r="12" spans="1:27" s="19" customFormat="1" ht="18.5" hidden="1" x14ac:dyDescent="0.45">
      <c r="A12" s="55"/>
      <c r="B12" s="2" t="s">
        <v>23</v>
      </c>
      <c r="C12" s="251"/>
      <c r="D12" s="252"/>
      <c r="E12" s="252"/>
      <c r="F12" s="252"/>
      <c r="G12" s="253"/>
      <c r="H12" s="55"/>
      <c r="I12" s="55"/>
      <c r="J12" s="55"/>
      <c r="K12" s="55"/>
      <c r="L12" s="55"/>
      <c r="M12" s="55"/>
      <c r="N12" s="55"/>
      <c r="O12" s="55"/>
      <c r="P12" s="55"/>
      <c r="Q12" s="55"/>
      <c r="R12" s="55"/>
      <c r="S12" s="55"/>
      <c r="T12" s="55"/>
      <c r="U12" s="55"/>
      <c r="V12" s="55"/>
      <c r="W12" s="55"/>
      <c r="X12" s="55"/>
      <c r="Y12" s="55"/>
      <c r="Z12" s="55"/>
      <c r="AA12" s="55"/>
    </row>
    <row r="13" spans="1:27" s="19" customFormat="1" ht="18.5" hidden="1" x14ac:dyDescent="0.45">
      <c r="A13" s="55"/>
      <c r="B13" s="2" t="s">
        <v>24</v>
      </c>
      <c r="C13" s="254"/>
      <c r="D13" s="255"/>
      <c r="E13" s="255"/>
      <c r="F13" s="255"/>
      <c r="G13" s="256"/>
      <c r="H13" s="55"/>
      <c r="I13" s="55"/>
      <c r="J13" s="55"/>
      <c r="K13" s="55"/>
      <c r="L13" s="55"/>
      <c r="M13" s="55"/>
      <c r="N13" s="55"/>
      <c r="O13" s="55"/>
      <c r="P13" s="55"/>
      <c r="Q13" s="55"/>
      <c r="R13" s="55"/>
      <c r="S13" s="55"/>
      <c r="T13" s="55"/>
      <c r="U13" s="55"/>
      <c r="V13" s="55"/>
      <c r="W13" s="55"/>
      <c r="X13" s="55"/>
      <c r="Y13" s="55"/>
      <c r="Z13" s="55"/>
      <c r="AA13" s="55"/>
    </row>
    <row r="14" spans="1:27" ht="15" thickBot="1" x14ac:dyDescent="0.4"/>
    <row r="15" spans="1:27" s="19" customFormat="1" ht="19" hidden="1" thickBot="1" x14ac:dyDescent="0.5">
      <c r="A15" s="55"/>
      <c r="B15" s="2" t="s">
        <v>21</v>
      </c>
      <c r="C15" s="248" t="s">
        <v>32</v>
      </c>
      <c r="D15" s="249"/>
      <c r="E15" s="250"/>
      <c r="F15" s="75"/>
      <c r="G15" s="55"/>
      <c r="H15" s="55"/>
      <c r="I15" s="55"/>
      <c r="J15" s="55"/>
      <c r="K15" s="55"/>
      <c r="L15" s="55"/>
      <c r="M15" s="55"/>
      <c r="N15" s="55"/>
      <c r="O15" s="55"/>
      <c r="P15" s="55"/>
      <c r="Q15" s="55"/>
      <c r="R15" s="55"/>
      <c r="S15" s="55"/>
      <c r="T15" s="55"/>
      <c r="U15" s="55"/>
      <c r="V15" s="55"/>
      <c r="W15" s="55"/>
      <c r="X15" s="55"/>
      <c r="Y15" s="55"/>
      <c r="Z15" s="55"/>
      <c r="AA15" s="55"/>
    </row>
    <row r="16" spans="1:27" ht="15" hidden="1" thickBot="1" x14ac:dyDescent="0.4"/>
    <row r="17" spans="1:27" s="5" customFormat="1" ht="54.75" customHeight="1" x14ac:dyDescent="0.35">
      <c r="A17" s="58"/>
      <c r="B17" s="244" t="s">
        <v>1</v>
      </c>
      <c r="C17" s="245"/>
      <c r="D17" s="245"/>
      <c r="E17" s="245"/>
      <c r="F17" s="3" t="s">
        <v>2</v>
      </c>
      <c r="G17" s="70" t="s">
        <v>20</v>
      </c>
      <c r="H17" s="289" t="s">
        <v>34</v>
      </c>
      <c r="I17" s="290"/>
      <c r="J17" s="290"/>
      <c r="K17" s="290"/>
      <c r="L17" s="290"/>
      <c r="M17" s="291"/>
      <c r="N17" s="58"/>
      <c r="O17" s="58"/>
      <c r="P17" s="58"/>
      <c r="Q17" s="58"/>
      <c r="R17" s="58"/>
      <c r="S17" s="58"/>
      <c r="T17" s="58"/>
      <c r="U17" s="58"/>
      <c r="V17" s="58"/>
      <c r="W17" s="58"/>
      <c r="X17" s="58"/>
      <c r="Y17" s="58"/>
      <c r="Z17" s="58"/>
      <c r="AA17" s="58"/>
    </row>
    <row r="18" spans="1:27" s="11" customFormat="1" ht="15.5" x14ac:dyDescent="0.35">
      <c r="A18" s="58"/>
      <c r="B18" s="77" t="s">
        <v>3</v>
      </c>
      <c r="C18" s="72"/>
      <c r="D18" s="72"/>
      <c r="E18" s="72"/>
      <c r="F18" s="73"/>
      <c r="G18" s="74"/>
      <c r="H18" s="292"/>
      <c r="I18" s="292"/>
      <c r="J18" s="292"/>
      <c r="K18" s="292"/>
      <c r="L18" s="292"/>
      <c r="M18" s="293"/>
      <c r="N18" s="58"/>
      <c r="O18" s="58"/>
      <c r="P18" s="58"/>
      <c r="Q18" s="58"/>
      <c r="R18" s="58"/>
      <c r="S18" s="58"/>
      <c r="T18" s="58"/>
      <c r="U18" s="58"/>
      <c r="V18" s="58"/>
      <c r="W18" s="58"/>
      <c r="X18" s="58"/>
      <c r="Y18" s="58"/>
      <c r="Z18" s="58"/>
      <c r="AA18" s="58"/>
    </row>
    <row r="19" spans="1:27" s="12" customFormat="1" x14ac:dyDescent="0.35">
      <c r="A19" s="56"/>
      <c r="B19" s="22" t="s">
        <v>4</v>
      </c>
      <c r="C19" s="246" t="s">
        <v>5</v>
      </c>
      <c r="D19" s="246" t="s">
        <v>6</v>
      </c>
      <c r="E19" s="246" t="s">
        <v>7</v>
      </c>
      <c r="F19" s="111"/>
      <c r="G19" s="25"/>
      <c r="H19" s="24"/>
      <c r="I19" s="24"/>
      <c r="J19" s="24"/>
      <c r="K19" s="24"/>
      <c r="L19" s="24"/>
      <c r="M19" s="57"/>
      <c r="N19" s="56"/>
      <c r="O19" s="56"/>
      <c r="P19" s="56"/>
      <c r="Q19" s="56"/>
      <c r="R19" s="56"/>
      <c r="S19" s="56"/>
      <c r="T19" s="56"/>
      <c r="U19" s="56"/>
      <c r="V19" s="56"/>
      <c r="W19" s="56"/>
      <c r="X19" s="56"/>
      <c r="Y19" s="56"/>
      <c r="Z19" s="56"/>
      <c r="AA19" s="56"/>
    </row>
    <row r="20" spans="1:27" s="12" customFormat="1" x14ac:dyDescent="0.35">
      <c r="A20" s="56"/>
      <c r="B20" s="23" t="s">
        <v>8</v>
      </c>
      <c r="C20" s="247"/>
      <c r="D20" s="247"/>
      <c r="E20" s="247"/>
      <c r="F20" s="111"/>
      <c r="G20" s="27"/>
      <c r="H20" s="24"/>
      <c r="I20" s="24"/>
      <c r="J20" s="24"/>
      <c r="K20" s="24"/>
      <c r="L20" s="24"/>
      <c r="M20" s="57"/>
      <c r="N20" s="56"/>
      <c r="O20" s="56"/>
      <c r="P20" s="56"/>
      <c r="Q20" s="56"/>
      <c r="R20" s="56"/>
      <c r="S20" s="56"/>
      <c r="T20" s="56"/>
      <c r="U20" s="56"/>
      <c r="V20" s="56"/>
      <c r="W20" s="56"/>
      <c r="X20" s="56"/>
      <c r="Y20" s="56"/>
      <c r="Z20" s="56"/>
      <c r="AA20" s="56"/>
    </row>
    <row r="21" spans="1:27" s="92" customFormat="1" ht="78" customHeight="1" x14ac:dyDescent="0.35">
      <c r="A21" s="89"/>
      <c r="B21" s="90">
        <f>'Exhibit I Shallow SubsidyBudget'!$B$21</f>
        <v>0</v>
      </c>
      <c r="C21" s="125">
        <f>'Exhibit I Shallow SubsidyBudget'!$C$21</f>
        <v>0</v>
      </c>
      <c r="D21" s="170">
        <f>'Exhibit I Shallow SubsidyBudget'!$D$21</f>
        <v>0</v>
      </c>
      <c r="E21" s="91">
        <f>'Exhibit I Shallow SubsidyBudget'!$E$21</f>
        <v>0</v>
      </c>
      <c r="F21" s="112" t="e">
        <f>'Exhibit I Shallow SubsidyBudget'!$F$21</f>
        <v>#DIV/0!</v>
      </c>
      <c r="G21" s="91">
        <f>'Exhibit I Shallow SubsidyBudget'!$G$21</f>
        <v>0</v>
      </c>
      <c r="H21" s="281"/>
      <c r="I21" s="282"/>
      <c r="J21" s="282"/>
      <c r="K21" s="282"/>
      <c r="L21" s="282"/>
      <c r="M21" s="283"/>
      <c r="N21" s="89"/>
      <c r="O21" s="89"/>
      <c r="P21" s="89"/>
      <c r="Q21" s="89"/>
      <c r="R21" s="89"/>
      <c r="S21" s="89"/>
      <c r="T21" s="89"/>
      <c r="U21" s="89"/>
      <c r="V21" s="89"/>
      <c r="W21" s="89"/>
      <c r="X21" s="89"/>
      <c r="Y21" s="89"/>
      <c r="Z21" s="89"/>
      <c r="AA21" s="89"/>
    </row>
    <row r="22" spans="1:27" s="92" customFormat="1" ht="78" customHeight="1" x14ac:dyDescent="0.35">
      <c r="A22" s="89"/>
      <c r="B22" s="90">
        <f>'Exhibit I Shallow SubsidyBudget'!$B$22</f>
        <v>0</v>
      </c>
      <c r="C22" s="125">
        <f>'Exhibit I Shallow SubsidyBudget'!$C$22</f>
        <v>0</v>
      </c>
      <c r="D22" s="170">
        <f>'Exhibit I Shallow SubsidyBudget'!$D$22</f>
        <v>0</v>
      </c>
      <c r="E22" s="91">
        <f>'Exhibit I Shallow SubsidyBudget'!$E$22</f>
        <v>0</v>
      </c>
      <c r="F22" s="112" t="e">
        <f>'Exhibit I Shallow SubsidyBudget'!$F$22</f>
        <v>#DIV/0!</v>
      </c>
      <c r="G22" s="91">
        <f>'Exhibit I Shallow SubsidyBudget'!$G$22</f>
        <v>0</v>
      </c>
      <c r="H22" s="281"/>
      <c r="I22" s="282"/>
      <c r="J22" s="282"/>
      <c r="K22" s="282"/>
      <c r="L22" s="282"/>
      <c r="M22" s="283"/>
      <c r="N22" s="89"/>
      <c r="O22" s="89"/>
      <c r="P22" s="89"/>
      <c r="Q22" s="89"/>
      <c r="R22" s="89"/>
      <c r="S22" s="89"/>
      <c r="T22" s="89"/>
      <c r="U22" s="89"/>
      <c r="V22" s="89"/>
      <c r="W22" s="89"/>
      <c r="X22" s="89"/>
      <c r="Y22" s="89"/>
      <c r="Z22" s="89"/>
      <c r="AA22" s="89"/>
    </row>
    <row r="23" spans="1:27" s="92" customFormat="1" ht="78" customHeight="1" x14ac:dyDescent="0.35">
      <c r="A23" s="89"/>
      <c r="B23" s="90">
        <f>'Exhibit I Shallow SubsidyBudget'!$B$23</f>
        <v>0</v>
      </c>
      <c r="C23" s="125">
        <f>'Exhibit I Shallow SubsidyBudget'!$C$23</f>
        <v>0</v>
      </c>
      <c r="D23" s="170">
        <f>'Exhibit I Shallow SubsidyBudget'!$D$23</f>
        <v>0</v>
      </c>
      <c r="E23" s="91">
        <f>'Exhibit I Shallow SubsidyBudget'!$E$23</f>
        <v>0</v>
      </c>
      <c r="F23" s="112" t="e">
        <f>'Exhibit I Shallow SubsidyBudget'!$F$23</f>
        <v>#DIV/0!</v>
      </c>
      <c r="G23" s="91">
        <f>'Exhibit I Shallow SubsidyBudget'!$G$23</f>
        <v>0</v>
      </c>
      <c r="H23" s="281"/>
      <c r="I23" s="282"/>
      <c r="J23" s="282"/>
      <c r="K23" s="282"/>
      <c r="L23" s="282"/>
      <c r="M23" s="283"/>
      <c r="N23" s="89"/>
      <c r="O23" s="89"/>
      <c r="P23" s="89"/>
      <c r="Q23" s="89"/>
      <c r="R23" s="89"/>
      <c r="S23" s="89"/>
      <c r="T23" s="89"/>
      <c r="U23" s="89"/>
      <c r="V23" s="89"/>
      <c r="W23" s="89"/>
      <c r="X23" s="89"/>
      <c r="Y23" s="89"/>
      <c r="Z23" s="89"/>
      <c r="AA23" s="89"/>
    </row>
    <row r="24" spans="1:27" s="92" customFormat="1" ht="78" customHeight="1" x14ac:dyDescent="0.35">
      <c r="A24" s="89"/>
      <c r="B24" s="90">
        <f>'Exhibit I Shallow SubsidyBudget'!$B$24</f>
        <v>0</v>
      </c>
      <c r="C24" s="125">
        <f>'Exhibit I Shallow SubsidyBudget'!$C$24</f>
        <v>0</v>
      </c>
      <c r="D24" s="170">
        <f>'Exhibit I Shallow SubsidyBudget'!$D$24</f>
        <v>0</v>
      </c>
      <c r="E24" s="91">
        <f>'Exhibit I Shallow SubsidyBudget'!$E$24</f>
        <v>0</v>
      </c>
      <c r="F24" s="112" t="e">
        <f>'Exhibit I Shallow SubsidyBudget'!$F$24</f>
        <v>#DIV/0!</v>
      </c>
      <c r="G24" s="91">
        <f>'Exhibit I Shallow SubsidyBudget'!$G$24</f>
        <v>0</v>
      </c>
      <c r="H24" s="281"/>
      <c r="I24" s="282"/>
      <c r="J24" s="282"/>
      <c r="K24" s="282"/>
      <c r="L24" s="282"/>
      <c r="M24" s="283"/>
      <c r="N24" s="89"/>
      <c r="O24" s="89"/>
      <c r="P24" s="89"/>
      <c r="Q24" s="89"/>
      <c r="R24" s="89"/>
      <c r="S24" s="89"/>
      <c r="T24" s="89"/>
      <c r="U24" s="89"/>
      <c r="V24" s="89"/>
      <c r="W24" s="89"/>
      <c r="X24" s="89"/>
      <c r="Y24" s="89"/>
      <c r="Z24" s="89"/>
      <c r="AA24" s="89"/>
    </row>
    <row r="25" spans="1:27" s="92" customFormat="1" ht="78" customHeight="1" x14ac:dyDescent="0.35">
      <c r="A25" s="89"/>
      <c r="B25" s="90">
        <f>'Exhibit I Shallow SubsidyBudget'!$B$25</f>
        <v>0</v>
      </c>
      <c r="C25" s="125">
        <f>'Exhibit I Shallow SubsidyBudget'!$C$25</f>
        <v>0</v>
      </c>
      <c r="D25" s="170">
        <f>'Exhibit I Shallow SubsidyBudget'!$D$25</f>
        <v>0</v>
      </c>
      <c r="E25" s="91">
        <f>'Exhibit I Shallow SubsidyBudget'!$E$25</f>
        <v>0</v>
      </c>
      <c r="F25" s="112" t="e">
        <f>'Exhibit I Shallow SubsidyBudget'!$F$25</f>
        <v>#DIV/0!</v>
      </c>
      <c r="G25" s="91">
        <f>'Exhibit I Shallow SubsidyBudget'!$G$25</f>
        <v>0</v>
      </c>
      <c r="H25" s="281"/>
      <c r="I25" s="282"/>
      <c r="J25" s="282"/>
      <c r="K25" s="282"/>
      <c r="L25" s="282"/>
      <c r="M25" s="283"/>
      <c r="N25" s="89"/>
      <c r="O25" s="89"/>
      <c r="P25" s="89"/>
      <c r="Q25" s="89"/>
      <c r="R25" s="89"/>
      <c r="S25" s="89"/>
      <c r="T25" s="89"/>
      <c r="U25" s="89"/>
      <c r="V25" s="89"/>
      <c r="W25" s="89"/>
      <c r="X25" s="89"/>
      <c r="Y25" s="89"/>
      <c r="Z25" s="89"/>
      <c r="AA25" s="89"/>
    </row>
    <row r="26" spans="1:27" s="92" customFormat="1" ht="78" customHeight="1" x14ac:dyDescent="0.35">
      <c r="A26" s="89"/>
      <c r="B26" s="90">
        <f>'Exhibit I Shallow SubsidyBudget'!$B$26</f>
        <v>0</v>
      </c>
      <c r="C26" s="125">
        <f>'Exhibit I Shallow SubsidyBudget'!$C$26</f>
        <v>0</v>
      </c>
      <c r="D26" s="170">
        <f>'Exhibit I Shallow SubsidyBudget'!$D$26</f>
        <v>0</v>
      </c>
      <c r="E26" s="91">
        <f>'Exhibit I Shallow SubsidyBudget'!$E$26</f>
        <v>0</v>
      </c>
      <c r="F26" s="112" t="e">
        <f>'Exhibit I Shallow SubsidyBudget'!$F$26</f>
        <v>#DIV/0!</v>
      </c>
      <c r="G26" s="91">
        <f>'Exhibit I Shallow SubsidyBudget'!$G$26</f>
        <v>0</v>
      </c>
      <c r="H26" s="281"/>
      <c r="I26" s="282"/>
      <c r="J26" s="282"/>
      <c r="K26" s="282"/>
      <c r="L26" s="282"/>
      <c r="M26" s="283"/>
      <c r="N26" s="89"/>
      <c r="O26" s="89"/>
      <c r="P26" s="89"/>
      <c r="Q26" s="89"/>
      <c r="R26" s="89"/>
      <c r="S26" s="89"/>
      <c r="T26" s="89"/>
      <c r="U26" s="89"/>
      <c r="V26" s="89"/>
      <c r="W26" s="89"/>
      <c r="X26" s="89"/>
      <c r="Y26" s="89"/>
      <c r="Z26" s="89"/>
      <c r="AA26" s="89"/>
    </row>
    <row r="27" spans="1:27" s="92" customFormat="1" ht="78" customHeight="1" x14ac:dyDescent="0.35">
      <c r="A27" s="89"/>
      <c r="B27" s="90">
        <f>'Exhibit I Shallow SubsidyBudget'!$B$27</f>
        <v>0</v>
      </c>
      <c r="C27" s="125">
        <f>'Exhibit I Shallow SubsidyBudget'!$C$27</f>
        <v>0</v>
      </c>
      <c r="D27" s="170">
        <f>'Exhibit I Shallow SubsidyBudget'!$D$27</f>
        <v>0</v>
      </c>
      <c r="E27" s="91">
        <f>'Exhibit I Shallow SubsidyBudget'!$E$27</f>
        <v>0</v>
      </c>
      <c r="F27" s="112" t="e">
        <f>'Exhibit I Shallow SubsidyBudget'!$F$27</f>
        <v>#DIV/0!</v>
      </c>
      <c r="G27" s="91">
        <f>'Exhibit I Shallow SubsidyBudget'!$G$27</f>
        <v>0</v>
      </c>
      <c r="H27" s="281"/>
      <c r="I27" s="282"/>
      <c r="J27" s="282"/>
      <c r="K27" s="282"/>
      <c r="L27" s="282"/>
      <c r="M27" s="283"/>
      <c r="N27" s="89"/>
      <c r="O27" s="89"/>
      <c r="P27" s="89"/>
      <c r="Q27" s="89"/>
      <c r="R27" s="89"/>
      <c r="S27" s="89"/>
      <c r="T27" s="89"/>
      <c r="U27" s="89"/>
      <c r="V27" s="89"/>
      <c r="W27" s="89"/>
      <c r="X27" s="89"/>
      <c r="Y27" s="89"/>
      <c r="Z27" s="89"/>
      <c r="AA27" s="89"/>
    </row>
    <row r="28" spans="1:27" s="92" customFormat="1" ht="78" customHeight="1" x14ac:dyDescent="0.35">
      <c r="A28" s="89"/>
      <c r="B28" s="90">
        <f>'Exhibit I Shallow SubsidyBudget'!$B$28</f>
        <v>0</v>
      </c>
      <c r="C28" s="125">
        <f>'Exhibit I Shallow SubsidyBudget'!$C$28</f>
        <v>0</v>
      </c>
      <c r="D28" s="170">
        <f>'Exhibit I Shallow SubsidyBudget'!$D$28</f>
        <v>0</v>
      </c>
      <c r="E28" s="91">
        <f>'Exhibit I Shallow SubsidyBudget'!$E$28</f>
        <v>0</v>
      </c>
      <c r="F28" s="112" t="e">
        <f>'Exhibit I Shallow SubsidyBudget'!$F$28</f>
        <v>#DIV/0!</v>
      </c>
      <c r="G28" s="91">
        <f>'Exhibit I Shallow SubsidyBudget'!$G$28</f>
        <v>0</v>
      </c>
      <c r="H28" s="281"/>
      <c r="I28" s="282"/>
      <c r="J28" s="282"/>
      <c r="K28" s="282"/>
      <c r="L28" s="282"/>
      <c r="M28" s="283"/>
      <c r="N28" s="89"/>
      <c r="O28" s="89"/>
      <c r="P28" s="89"/>
      <c r="Q28" s="89"/>
      <c r="R28" s="89"/>
      <c r="S28" s="89"/>
      <c r="T28" s="89"/>
      <c r="U28" s="89"/>
      <c r="V28" s="89"/>
      <c r="W28" s="89"/>
      <c r="X28" s="89"/>
      <c r="Y28" s="89"/>
      <c r="Z28" s="89"/>
      <c r="AA28" s="89"/>
    </row>
    <row r="29" spans="1:27" s="92" customFormat="1" ht="78" customHeight="1" x14ac:dyDescent="0.35">
      <c r="A29" s="89"/>
      <c r="B29" s="90">
        <f>'Exhibit I Shallow SubsidyBudget'!$B$29</f>
        <v>0</v>
      </c>
      <c r="C29" s="125">
        <f>'Exhibit I Shallow SubsidyBudget'!$C$29</f>
        <v>0</v>
      </c>
      <c r="D29" s="170">
        <f>'Exhibit I Shallow SubsidyBudget'!$D$29</f>
        <v>0</v>
      </c>
      <c r="E29" s="91">
        <f>'Exhibit I Shallow SubsidyBudget'!$E$29</f>
        <v>0</v>
      </c>
      <c r="F29" s="112" t="e">
        <f>'Exhibit I Shallow SubsidyBudget'!$F$29</f>
        <v>#DIV/0!</v>
      </c>
      <c r="G29" s="91">
        <f>'Exhibit I Shallow SubsidyBudget'!$G$29</f>
        <v>0</v>
      </c>
      <c r="H29" s="281"/>
      <c r="I29" s="282"/>
      <c r="J29" s="282"/>
      <c r="K29" s="282"/>
      <c r="L29" s="282"/>
      <c r="M29" s="283"/>
      <c r="N29" s="89"/>
      <c r="O29" s="89"/>
      <c r="P29" s="89"/>
      <c r="Q29" s="89"/>
      <c r="R29" s="89"/>
      <c r="S29" s="89"/>
      <c r="T29" s="89"/>
      <c r="U29" s="89"/>
      <c r="V29" s="89"/>
      <c r="W29" s="89"/>
      <c r="X29" s="89"/>
      <c r="Y29" s="89"/>
      <c r="Z29" s="89"/>
      <c r="AA29" s="89"/>
    </row>
    <row r="30" spans="1:27" s="92" customFormat="1" ht="78" customHeight="1" x14ac:dyDescent="0.35">
      <c r="A30" s="89"/>
      <c r="B30" s="90">
        <f>'Exhibit I Shallow SubsidyBudget'!$B$30</f>
        <v>0</v>
      </c>
      <c r="C30" s="125">
        <f>'Exhibit I Shallow SubsidyBudget'!$C$30</f>
        <v>0</v>
      </c>
      <c r="D30" s="170">
        <f>'Exhibit I Shallow SubsidyBudget'!$D$30</f>
        <v>0</v>
      </c>
      <c r="E30" s="91">
        <f>'Exhibit I Shallow SubsidyBudget'!$E$30</f>
        <v>0</v>
      </c>
      <c r="F30" s="112" t="e">
        <f>'Exhibit I Shallow SubsidyBudget'!$F$30</f>
        <v>#DIV/0!</v>
      </c>
      <c r="G30" s="91">
        <f>'Exhibit I Shallow SubsidyBudget'!$G$30</f>
        <v>0</v>
      </c>
      <c r="H30" s="281"/>
      <c r="I30" s="282"/>
      <c r="J30" s="282"/>
      <c r="K30" s="282"/>
      <c r="L30" s="282"/>
      <c r="M30" s="283"/>
      <c r="N30" s="89"/>
      <c r="O30" s="89"/>
      <c r="P30" s="89"/>
      <c r="Q30" s="89"/>
      <c r="R30" s="89"/>
      <c r="S30" s="89"/>
      <c r="T30" s="89"/>
      <c r="U30" s="89"/>
      <c r="V30" s="89"/>
      <c r="W30" s="89"/>
      <c r="X30" s="89"/>
      <c r="Y30" s="89"/>
      <c r="Z30" s="89"/>
      <c r="AA30" s="89"/>
    </row>
    <row r="31" spans="1:27" s="92" customFormat="1" ht="78" customHeight="1" x14ac:dyDescent="0.35">
      <c r="A31" s="89"/>
      <c r="B31" s="90">
        <f>'Exhibit I Shallow SubsidyBudget'!$B$31</f>
        <v>0</v>
      </c>
      <c r="C31" s="125">
        <f>'Exhibit I Shallow SubsidyBudget'!$C$31</f>
        <v>0</v>
      </c>
      <c r="D31" s="170">
        <f>'Exhibit I Shallow SubsidyBudget'!$D$31</f>
        <v>0</v>
      </c>
      <c r="E31" s="91">
        <f>'Exhibit I Shallow SubsidyBudget'!$E$31</f>
        <v>0</v>
      </c>
      <c r="F31" s="112" t="e">
        <f>'Exhibit I Shallow SubsidyBudget'!$F$31</f>
        <v>#DIV/0!</v>
      </c>
      <c r="G31" s="91">
        <f>'Exhibit I Shallow SubsidyBudget'!$G$31</f>
        <v>0</v>
      </c>
      <c r="H31" s="281"/>
      <c r="I31" s="282"/>
      <c r="J31" s="282"/>
      <c r="K31" s="282"/>
      <c r="L31" s="282"/>
      <c r="M31" s="283"/>
      <c r="N31" s="89"/>
      <c r="O31" s="89"/>
      <c r="P31" s="89"/>
      <c r="Q31" s="89"/>
      <c r="R31" s="89"/>
      <c r="S31" s="89"/>
      <c r="T31" s="89"/>
      <c r="U31" s="89"/>
      <c r="V31" s="89"/>
      <c r="W31" s="89"/>
      <c r="X31" s="89"/>
      <c r="Y31" s="89"/>
      <c r="Z31" s="89"/>
      <c r="AA31" s="89"/>
    </row>
    <row r="32" spans="1:27" s="92" customFormat="1" ht="78" customHeight="1" x14ac:dyDescent="0.35">
      <c r="A32" s="89"/>
      <c r="B32" s="90">
        <f>'Exhibit I Shallow SubsidyBudget'!$B$32</f>
        <v>0</v>
      </c>
      <c r="C32" s="125">
        <f>'Exhibit I Shallow SubsidyBudget'!$C$32</f>
        <v>0</v>
      </c>
      <c r="D32" s="170">
        <f>'Exhibit I Shallow SubsidyBudget'!$D$32</f>
        <v>0</v>
      </c>
      <c r="E32" s="91">
        <f>'Exhibit I Shallow SubsidyBudget'!$E$32</f>
        <v>0</v>
      </c>
      <c r="F32" s="112" t="e">
        <f>'Exhibit I Shallow SubsidyBudget'!$F$32</f>
        <v>#DIV/0!</v>
      </c>
      <c r="G32" s="91">
        <f>'Exhibit I Shallow SubsidyBudget'!$G$32</f>
        <v>0</v>
      </c>
      <c r="H32" s="281"/>
      <c r="I32" s="282"/>
      <c r="J32" s="282"/>
      <c r="K32" s="282"/>
      <c r="L32" s="282"/>
      <c r="M32" s="283"/>
      <c r="N32" s="89"/>
      <c r="O32" s="89"/>
      <c r="P32" s="89"/>
      <c r="Q32" s="89"/>
      <c r="R32" s="89"/>
      <c r="S32" s="89"/>
      <c r="T32" s="89"/>
      <c r="U32" s="89"/>
      <c r="V32" s="89"/>
      <c r="W32" s="89"/>
      <c r="X32" s="89"/>
      <c r="Y32" s="89"/>
      <c r="Z32" s="89"/>
      <c r="AA32" s="89"/>
    </row>
    <row r="33" spans="1:27" s="92" customFormat="1" ht="78" customHeight="1" x14ac:dyDescent="0.35">
      <c r="A33" s="89"/>
      <c r="B33" s="90">
        <f>'Exhibit I Shallow SubsidyBudget'!$B$33</f>
        <v>0</v>
      </c>
      <c r="C33" s="125">
        <f>'Exhibit I Shallow SubsidyBudget'!$C$33</f>
        <v>0</v>
      </c>
      <c r="D33" s="170">
        <f>'Exhibit I Shallow SubsidyBudget'!$D$33</f>
        <v>0</v>
      </c>
      <c r="E33" s="91">
        <f>'Exhibit I Shallow SubsidyBudget'!$E$33</f>
        <v>0</v>
      </c>
      <c r="F33" s="112" t="e">
        <f>'Exhibit I Shallow SubsidyBudget'!$F$33</f>
        <v>#DIV/0!</v>
      </c>
      <c r="G33" s="91">
        <f>'Exhibit I Shallow SubsidyBudget'!$G$33</f>
        <v>0</v>
      </c>
      <c r="H33" s="281"/>
      <c r="I33" s="282"/>
      <c r="J33" s="282"/>
      <c r="K33" s="282"/>
      <c r="L33" s="282"/>
      <c r="M33" s="283"/>
      <c r="N33" s="89"/>
      <c r="O33" s="89"/>
      <c r="P33" s="89"/>
      <c r="Q33" s="89"/>
      <c r="R33" s="89"/>
      <c r="S33" s="89"/>
      <c r="T33" s="89"/>
      <c r="U33" s="89"/>
      <c r="V33" s="89"/>
      <c r="W33" s="89"/>
      <c r="X33" s="89"/>
      <c r="Y33" s="89"/>
      <c r="Z33" s="89"/>
      <c r="AA33" s="89"/>
    </row>
    <row r="34" spans="1:27" s="92" customFormat="1" ht="78" customHeight="1" x14ac:dyDescent="0.35">
      <c r="A34" s="89"/>
      <c r="B34" s="90">
        <f>'Exhibit I Shallow SubsidyBudget'!$B$34</f>
        <v>0</v>
      </c>
      <c r="C34" s="125">
        <f>'Exhibit I Shallow SubsidyBudget'!$C$34</f>
        <v>0</v>
      </c>
      <c r="D34" s="170">
        <f>'Exhibit I Shallow SubsidyBudget'!$D$34</f>
        <v>0</v>
      </c>
      <c r="E34" s="91">
        <f>'Exhibit I Shallow SubsidyBudget'!$E$34</f>
        <v>0</v>
      </c>
      <c r="F34" s="112" t="e">
        <f>'Exhibit I Shallow SubsidyBudget'!$F$34</f>
        <v>#DIV/0!</v>
      </c>
      <c r="G34" s="91">
        <f>'Exhibit I Shallow SubsidyBudget'!$G$34</f>
        <v>0</v>
      </c>
      <c r="H34" s="281"/>
      <c r="I34" s="282"/>
      <c r="J34" s="282"/>
      <c r="K34" s="282"/>
      <c r="L34" s="282"/>
      <c r="M34" s="283"/>
      <c r="N34" s="89"/>
      <c r="O34" s="89"/>
      <c r="P34" s="89"/>
      <c r="Q34" s="89"/>
      <c r="R34" s="89"/>
      <c r="S34" s="89"/>
      <c r="T34" s="89"/>
      <c r="U34" s="89"/>
      <c r="V34" s="89"/>
      <c r="W34" s="89"/>
      <c r="X34" s="89"/>
      <c r="Y34" s="89"/>
      <c r="Z34" s="89"/>
      <c r="AA34" s="89"/>
    </row>
    <row r="35" spans="1:27" s="92" customFormat="1" ht="78" customHeight="1" x14ac:dyDescent="0.35">
      <c r="A35" s="89"/>
      <c r="B35" s="90">
        <f>'Exhibit I Shallow SubsidyBudget'!$B$35</f>
        <v>0</v>
      </c>
      <c r="C35" s="125">
        <f>'Exhibit I Shallow SubsidyBudget'!$C$35</f>
        <v>0</v>
      </c>
      <c r="D35" s="170">
        <f>'Exhibit I Shallow SubsidyBudget'!$D$35</f>
        <v>0</v>
      </c>
      <c r="E35" s="91">
        <f>'Exhibit I Shallow SubsidyBudget'!$E$35</f>
        <v>0</v>
      </c>
      <c r="F35" s="112" t="e">
        <f>'Exhibit I Shallow SubsidyBudget'!$F$35</f>
        <v>#DIV/0!</v>
      </c>
      <c r="G35" s="91">
        <f>'Exhibit I Shallow SubsidyBudget'!$G$35</f>
        <v>0</v>
      </c>
      <c r="H35" s="281"/>
      <c r="I35" s="282"/>
      <c r="J35" s="282"/>
      <c r="K35" s="282"/>
      <c r="L35" s="282"/>
      <c r="M35" s="283"/>
      <c r="N35" s="89"/>
      <c r="O35" s="89"/>
      <c r="P35" s="89"/>
      <c r="Q35" s="89"/>
      <c r="R35" s="89"/>
      <c r="S35" s="89"/>
      <c r="T35" s="89"/>
      <c r="U35" s="89"/>
      <c r="V35" s="89"/>
      <c r="W35" s="89"/>
      <c r="X35" s="89"/>
      <c r="Y35" s="89"/>
      <c r="Z35" s="89"/>
      <c r="AA35" s="89"/>
    </row>
    <row r="36" spans="1:27" s="92" customFormat="1" ht="78" customHeight="1" x14ac:dyDescent="0.35">
      <c r="A36" s="89"/>
      <c r="B36" s="90">
        <f>'Exhibit I Shallow SubsidyBudget'!$B$36</f>
        <v>0</v>
      </c>
      <c r="C36" s="125">
        <f>'Exhibit I Shallow SubsidyBudget'!$C$36</f>
        <v>0</v>
      </c>
      <c r="D36" s="170">
        <f>'Exhibit I Shallow SubsidyBudget'!$D$36</f>
        <v>0</v>
      </c>
      <c r="E36" s="91">
        <f>'Exhibit I Shallow SubsidyBudget'!$E$36</f>
        <v>0</v>
      </c>
      <c r="F36" s="112" t="e">
        <f>'Exhibit I Shallow SubsidyBudget'!$F$36</f>
        <v>#DIV/0!</v>
      </c>
      <c r="G36" s="91">
        <f>'Exhibit I Shallow SubsidyBudget'!$G$36</f>
        <v>0</v>
      </c>
      <c r="H36" s="281"/>
      <c r="I36" s="282"/>
      <c r="J36" s="282"/>
      <c r="K36" s="282"/>
      <c r="L36" s="282"/>
      <c r="M36" s="283"/>
      <c r="N36" s="89"/>
      <c r="O36" s="89"/>
      <c r="P36" s="89"/>
      <c r="Q36" s="89"/>
      <c r="R36" s="89"/>
      <c r="S36" s="89"/>
      <c r="T36" s="89"/>
      <c r="U36" s="89"/>
      <c r="V36" s="89"/>
      <c r="W36" s="89"/>
      <c r="X36" s="89"/>
      <c r="Y36" s="89"/>
      <c r="Z36" s="89"/>
      <c r="AA36" s="89"/>
    </row>
    <row r="37" spans="1:27" s="92" customFormat="1" ht="78" customHeight="1" x14ac:dyDescent="0.35">
      <c r="A37" s="89"/>
      <c r="B37" s="90">
        <f>'Exhibit I Shallow SubsidyBudget'!$B$37</f>
        <v>0</v>
      </c>
      <c r="C37" s="125">
        <f>'Exhibit I Shallow SubsidyBudget'!$C$37</f>
        <v>0</v>
      </c>
      <c r="D37" s="170">
        <f>'Exhibit I Shallow SubsidyBudget'!$D$37</f>
        <v>0</v>
      </c>
      <c r="E37" s="91">
        <f>'Exhibit I Shallow SubsidyBudget'!$E$37</f>
        <v>0</v>
      </c>
      <c r="F37" s="112" t="e">
        <f>'Exhibit I Shallow SubsidyBudget'!$F$37</f>
        <v>#DIV/0!</v>
      </c>
      <c r="G37" s="91">
        <f>'Exhibit I Shallow SubsidyBudget'!$G$37</f>
        <v>0</v>
      </c>
      <c r="H37" s="281"/>
      <c r="I37" s="282"/>
      <c r="J37" s="282"/>
      <c r="K37" s="282"/>
      <c r="L37" s="282"/>
      <c r="M37" s="283"/>
      <c r="N37" s="89"/>
      <c r="O37" s="89"/>
      <c r="P37" s="89"/>
      <c r="Q37" s="89"/>
      <c r="R37" s="89"/>
      <c r="S37" s="89"/>
      <c r="T37" s="89"/>
      <c r="U37" s="89"/>
      <c r="V37" s="89"/>
      <c r="W37" s="89"/>
      <c r="X37" s="89"/>
      <c r="Y37" s="89"/>
      <c r="Z37" s="89"/>
      <c r="AA37" s="89"/>
    </row>
    <row r="38" spans="1:27" s="92" customFormat="1" ht="78" customHeight="1" x14ac:dyDescent="0.35">
      <c r="A38" s="89"/>
      <c r="B38" s="90">
        <f>'Exhibit I Shallow SubsidyBudget'!$B$38</f>
        <v>0</v>
      </c>
      <c r="C38" s="125">
        <f>'Exhibit I Shallow SubsidyBudget'!$C$38</f>
        <v>0</v>
      </c>
      <c r="D38" s="170">
        <f>'Exhibit I Shallow SubsidyBudget'!$D$38</f>
        <v>0</v>
      </c>
      <c r="E38" s="91">
        <f>'Exhibit I Shallow SubsidyBudget'!$E$38</f>
        <v>0</v>
      </c>
      <c r="F38" s="112" t="e">
        <f>'Exhibit I Shallow SubsidyBudget'!$F$38</f>
        <v>#DIV/0!</v>
      </c>
      <c r="G38" s="91">
        <f>'Exhibit I Shallow SubsidyBudget'!$G$38</f>
        <v>0</v>
      </c>
      <c r="H38" s="281"/>
      <c r="I38" s="282"/>
      <c r="J38" s="282"/>
      <c r="K38" s="282"/>
      <c r="L38" s="282"/>
      <c r="M38" s="283"/>
      <c r="N38" s="89"/>
      <c r="O38" s="89"/>
      <c r="P38" s="89"/>
      <c r="Q38" s="89"/>
      <c r="R38" s="89"/>
      <c r="S38" s="89"/>
      <c r="T38" s="89"/>
      <c r="U38" s="89"/>
      <c r="V38" s="89"/>
      <c r="W38" s="89"/>
      <c r="X38" s="89"/>
      <c r="Y38" s="89"/>
      <c r="Z38" s="89"/>
      <c r="AA38" s="89"/>
    </row>
    <row r="39" spans="1:27" s="92" customFormat="1" ht="78" customHeight="1" x14ac:dyDescent="0.35">
      <c r="A39" s="89"/>
      <c r="B39" s="90">
        <f>'Exhibit I Shallow SubsidyBudget'!$B$39</f>
        <v>0</v>
      </c>
      <c r="C39" s="125">
        <f>'Exhibit I Shallow SubsidyBudget'!$C$39</f>
        <v>0</v>
      </c>
      <c r="D39" s="170">
        <f>'Exhibit I Shallow SubsidyBudget'!$D$39</f>
        <v>0</v>
      </c>
      <c r="E39" s="91">
        <f>'Exhibit I Shallow SubsidyBudget'!$E$39</f>
        <v>0</v>
      </c>
      <c r="F39" s="112" t="e">
        <f>'Exhibit I Shallow SubsidyBudget'!$F$39</f>
        <v>#DIV/0!</v>
      </c>
      <c r="G39" s="91">
        <f>'Exhibit I Shallow SubsidyBudget'!$G$39</f>
        <v>0</v>
      </c>
      <c r="H39" s="281"/>
      <c r="I39" s="282"/>
      <c r="J39" s="282"/>
      <c r="K39" s="282"/>
      <c r="L39" s="282"/>
      <c r="M39" s="283"/>
      <c r="N39" s="89"/>
      <c r="O39" s="89"/>
      <c r="P39" s="89"/>
      <c r="Q39" s="89"/>
      <c r="R39" s="89"/>
      <c r="S39" s="89"/>
      <c r="T39" s="89"/>
      <c r="U39" s="89"/>
      <c r="V39" s="89"/>
      <c r="W39" s="89"/>
      <c r="X39" s="89"/>
      <c r="Y39" s="89"/>
      <c r="Z39" s="89"/>
      <c r="AA39" s="89"/>
    </row>
    <row r="40" spans="1:27" s="92" customFormat="1" ht="78" customHeight="1" x14ac:dyDescent="0.35">
      <c r="A40" s="89"/>
      <c r="B40" s="90">
        <f>'Exhibit I Shallow SubsidyBudget'!$B$40</f>
        <v>0</v>
      </c>
      <c r="C40" s="125">
        <f>'Exhibit I Shallow SubsidyBudget'!$C$40</f>
        <v>0</v>
      </c>
      <c r="D40" s="170">
        <f>'Exhibit I Shallow SubsidyBudget'!$D$40</f>
        <v>0</v>
      </c>
      <c r="E40" s="91">
        <f>'Exhibit I Shallow SubsidyBudget'!$E$40</f>
        <v>0</v>
      </c>
      <c r="F40" s="112" t="e">
        <f>'Exhibit I Shallow SubsidyBudget'!$F$40</f>
        <v>#DIV/0!</v>
      </c>
      <c r="G40" s="91">
        <f>'Exhibit I Shallow SubsidyBudget'!$G$40</f>
        <v>0</v>
      </c>
      <c r="H40" s="281"/>
      <c r="I40" s="282"/>
      <c r="J40" s="282"/>
      <c r="K40" s="282"/>
      <c r="L40" s="282"/>
      <c r="M40" s="283"/>
      <c r="N40" s="89"/>
      <c r="O40" s="89"/>
      <c r="P40" s="89"/>
      <c r="Q40" s="89"/>
      <c r="R40" s="89"/>
      <c r="S40" s="89"/>
      <c r="T40" s="89"/>
      <c r="U40" s="89"/>
      <c r="V40" s="89"/>
      <c r="W40" s="89"/>
      <c r="X40" s="89"/>
      <c r="Y40" s="89"/>
      <c r="Z40" s="89"/>
      <c r="AA40" s="89"/>
    </row>
    <row r="41" spans="1:27" s="92" customFormat="1" ht="78" customHeight="1" x14ac:dyDescent="0.35">
      <c r="A41" s="89"/>
      <c r="B41" s="90">
        <f>'Exhibit I Shallow SubsidyBudget'!$B$41</f>
        <v>0</v>
      </c>
      <c r="C41" s="125">
        <f>'Exhibit I Shallow SubsidyBudget'!$C$41</f>
        <v>0</v>
      </c>
      <c r="D41" s="170">
        <f>'Exhibit I Shallow SubsidyBudget'!$D$41</f>
        <v>0</v>
      </c>
      <c r="E41" s="91">
        <f>'Exhibit I Shallow SubsidyBudget'!$E$41</f>
        <v>0</v>
      </c>
      <c r="F41" s="112" t="e">
        <f>'Exhibit I Shallow SubsidyBudget'!$F$41</f>
        <v>#DIV/0!</v>
      </c>
      <c r="G41" s="91">
        <f>'Exhibit I Shallow SubsidyBudget'!$G$41</f>
        <v>0</v>
      </c>
      <c r="H41" s="281"/>
      <c r="I41" s="282"/>
      <c r="J41" s="282"/>
      <c r="K41" s="282"/>
      <c r="L41" s="282"/>
      <c r="M41" s="283"/>
      <c r="N41" s="89"/>
      <c r="O41" s="89"/>
      <c r="P41" s="89"/>
      <c r="Q41" s="89"/>
      <c r="R41" s="89"/>
      <c r="S41" s="89"/>
      <c r="T41" s="89"/>
      <c r="U41" s="89"/>
      <c r="V41" s="89"/>
      <c r="W41" s="89"/>
      <c r="X41" s="89"/>
      <c r="Y41" s="89"/>
      <c r="Z41" s="89"/>
      <c r="AA41" s="89"/>
    </row>
    <row r="42" spans="1:27" s="92" customFormat="1" ht="78" customHeight="1" x14ac:dyDescent="0.35">
      <c r="A42" s="89"/>
      <c r="B42" s="90">
        <f>'Exhibit I Shallow SubsidyBudget'!$B$42</f>
        <v>0</v>
      </c>
      <c r="C42" s="125">
        <f>'Exhibit I Shallow SubsidyBudget'!$C$42</f>
        <v>0</v>
      </c>
      <c r="D42" s="170">
        <f>'Exhibit I Shallow SubsidyBudget'!$D$42</f>
        <v>0</v>
      </c>
      <c r="E42" s="91">
        <f>'Exhibit I Shallow SubsidyBudget'!$E$42</f>
        <v>0</v>
      </c>
      <c r="F42" s="112" t="e">
        <f>'Exhibit I Shallow SubsidyBudget'!$F$42</f>
        <v>#DIV/0!</v>
      </c>
      <c r="G42" s="91">
        <f>'Exhibit I Shallow SubsidyBudget'!$G$42</f>
        <v>0</v>
      </c>
      <c r="H42" s="281"/>
      <c r="I42" s="282"/>
      <c r="J42" s="282"/>
      <c r="K42" s="282"/>
      <c r="L42" s="282"/>
      <c r="M42" s="283"/>
      <c r="N42" s="89"/>
      <c r="O42" s="89"/>
      <c r="P42" s="89"/>
      <c r="Q42" s="89"/>
      <c r="R42" s="89"/>
      <c r="S42" s="89"/>
      <c r="T42" s="89"/>
      <c r="U42" s="89"/>
      <c r="V42" s="89"/>
      <c r="W42" s="89"/>
      <c r="X42" s="89"/>
      <c r="Y42" s="89"/>
      <c r="Z42" s="89"/>
      <c r="AA42" s="89"/>
    </row>
    <row r="43" spans="1:27" s="92" customFormat="1" ht="78" customHeight="1" x14ac:dyDescent="0.35">
      <c r="A43" s="89"/>
      <c r="B43" s="90">
        <f>'Exhibit I Shallow SubsidyBudget'!$B$43</f>
        <v>0</v>
      </c>
      <c r="C43" s="125">
        <f>'Exhibit I Shallow SubsidyBudget'!$C$43</f>
        <v>0</v>
      </c>
      <c r="D43" s="170">
        <f>'Exhibit I Shallow SubsidyBudget'!$D$43</f>
        <v>0</v>
      </c>
      <c r="E43" s="91">
        <f>'Exhibit I Shallow SubsidyBudget'!$E$43</f>
        <v>0</v>
      </c>
      <c r="F43" s="112" t="e">
        <f>'Exhibit I Shallow SubsidyBudget'!$F$43</f>
        <v>#DIV/0!</v>
      </c>
      <c r="G43" s="91">
        <f>'Exhibit I Shallow SubsidyBudget'!$G$43</f>
        <v>0</v>
      </c>
      <c r="H43" s="281"/>
      <c r="I43" s="282"/>
      <c r="J43" s="282"/>
      <c r="K43" s="282"/>
      <c r="L43" s="282"/>
      <c r="M43" s="283"/>
      <c r="N43" s="89"/>
      <c r="O43" s="89"/>
      <c r="P43" s="89"/>
      <c r="Q43" s="89"/>
      <c r="R43" s="89"/>
      <c r="S43" s="89"/>
      <c r="T43" s="89"/>
      <c r="U43" s="89"/>
      <c r="V43" s="89"/>
      <c r="W43" s="89"/>
      <c r="X43" s="89"/>
      <c r="Y43" s="89"/>
      <c r="Z43" s="89"/>
      <c r="AA43" s="89"/>
    </row>
    <row r="44" spans="1:27" s="92" customFormat="1" ht="78" customHeight="1" x14ac:dyDescent="0.35">
      <c r="A44" s="89"/>
      <c r="B44" s="90">
        <f>'Exhibit I Shallow SubsidyBudget'!$B$44</f>
        <v>0</v>
      </c>
      <c r="C44" s="125">
        <f>'Exhibit I Shallow SubsidyBudget'!$C$44</f>
        <v>0</v>
      </c>
      <c r="D44" s="170">
        <f>'Exhibit I Shallow SubsidyBudget'!$D$44</f>
        <v>0</v>
      </c>
      <c r="E44" s="91">
        <f>'Exhibit I Shallow SubsidyBudget'!$E$44</f>
        <v>0</v>
      </c>
      <c r="F44" s="112" t="e">
        <f>'Exhibit I Shallow SubsidyBudget'!$F$44</f>
        <v>#DIV/0!</v>
      </c>
      <c r="G44" s="91">
        <f>'Exhibit I Shallow SubsidyBudget'!$G$44</f>
        <v>0</v>
      </c>
      <c r="H44" s="281"/>
      <c r="I44" s="282"/>
      <c r="J44" s="282"/>
      <c r="K44" s="282"/>
      <c r="L44" s="282"/>
      <c r="M44" s="283"/>
      <c r="N44" s="89"/>
      <c r="O44" s="89"/>
      <c r="P44" s="89"/>
      <c r="Q44" s="89"/>
      <c r="R44" s="89"/>
      <c r="S44" s="89"/>
      <c r="T44" s="89"/>
      <c r="U44" s="89"/>
      <c r="V44" s="89"/>
      <c r="W44" s="89"/>
      <c r="X44" s="89"/>
      <c r="Y44" s="89"/>
      <c r="Z44" s="89"/>
      <c r="AA44" s="89"/>
    </row>
    <row r="45" spans="1:27" s="92" customFormat="1" ht="78" customHeight="1" x14ac:dyDescent="0.35">
      <c r="A45" s="89"/>
      <c r="B45" s="90">
        <f>'Exhibit I Shallow SubsidyBudget'!$B$45</f>
        <v>0</v>
      </c>
      <c r="C45" s="125">
        <f>'Exhibit I Shallow SubsidyBudget'!$C$45</f>
        <v>0</v>
      </c>
      <c r="D45" s="170">
        <f>'Exhibit I Shallow SubsidyBudget'!$D$45</f>
        <v>0</v>
      </c>
      <c r="E45" s="91">
        <f>'Exhibit I Shallow SubsidyBudget'!$E$45</f>
        <v>0</v>
      </c>
      <c r="F45" s="112" t="e">
        <f>'Exhibit I Shallow SubsidyBudget'!$F$45</f>
        <v>#DIV/0!</v>
      </c>
      <c r="G45" s="91">
        <f>'Exhibit I Shallow SubsidyBudget'!$G$45</f>
        <v>0</v>
      </c>
      <c r="H45" s="281"/>
      <c r="I45" s="282"/>
      <c r="J45" s="282"/>
      <c r="K45" s="282"/>
      <c r="L45" s="282"/>
      <c r="M45" s="283"/>
      <c r="N45" s="89"/>
      <c r="O45" s="89"/>
      <c r="P45" s="89"/>
      <c r="Q45" s="89"/>
      <c r="R45" s="89"/>
      <c r="S45" s="89"/>
      <c r="T45" s="89"/>
      <c r="U45" s="89"/>
      <c r="V45" s="89"/>
      <c r="W45" s="89"/>
      <c r="X45" s="89"/>
      <c r="Y45" s="89"/>
      <c r="Z45" s="89"/>
      <c r="AA45" s="89"/>
    </row>
    <row r="46" spans="1:27" s="92" customFormat="1" ht="78" customHeight="1" x14ac:dyDescent="0.35">
      <c r="A46" s="89"/>
      <c r="B46" s="90">
        <f>'Exhibit I Shallow SubsidyBudget'!$B$46</f>
        <v>0</v>
      </c>
      <c r="C46" s="125">
        <f>'Exhibit I Shallow SubsidyBudget'!$C$46</f>
        <v>0</v>
      </c>
      <c r="D46" s="170">
        <f>'Exhibit I Shallow SubsidyBudget'!$D$46</f>
        <v>0</v>
      </c>
      <c r="E46" s="91">
        <f>'Exhibit I Shallow SubsidyBudget'!$E$46</f>
        <v>0</v>
      </c>
      <c r="F46" s="112" t="e">
        <f>'Exhibit I Shallow SubsidyBudget'!$F$46</f>
        <v>#DIV/0!</v>
      </c>
      <c r="G46" s="91">
        <f>'Exhibit I Shallow SubsidyBudget'!$G$46</f>
        <v>0</v>
      </c>
      <c r="H46" s="281"/>
      <c r="I46" s="282"/>
      <c r="J46" s="282"/>
      <c r="K46" s="282"/>
      <c r="L46" s="282"/>
      <c r="M46" s="283"/>
      <c r="N46" s="89"/>
      <c r="O46" s="89"/>
      <c r="P46" s="89"/>
      <c r="Q46" s="89"/>
      <c r="R46" s="89"/>
      <c r="S46" s="89"/>
      <c r="T46" s="89"/>
      <c r="U46" s="89"/>
      <c r="V46" s="89"/>
      <c r="W46" s="89"/>
      <c r="X46" s="89"/>
      <c r="Y46" s="89"/>
      <c r="Z46" s="89"/>
      <c r="AA46" s="89"/>
    </row>
    <row r="47" spans="1:27" s="92" customFormat="1" ht="78" customHeight="1" x14ac:dyDescent="0.35">
      <c r="A47" s="89"/>
      <c r="B47" s="90">
        <f>'Exhibit I Shallow SubsidyBudget'!$B$47</f>
        <v>0</v>
      </c>
      <c r="C47" s="125">
        <f>'Exhibit I Shallow SubsidyBudget'!$C$47</f>
        <v>0</v>
      </c>
      <c r="D47" s="170">
        <f>'Exhibit I Shallow SubsidyBudget'!$D$47</f>
        <v>0</v>
      </c>
      <c r="E47" s="91">
        <f>'Exhibit I Shallow SubsidyBudget'!$E$47</f>
        <v>0</v>
      </c>
      <c r="F47" s="112" t="e">
        <f>'Exhibit I Shallow SubsidyBudget'!$F$47</f>
        <v>#DIV/0!</v>
      </c>
      <c r="G47" s="91">
        <f>'Exhibit I Shallow SubsidyBudget'!$G$47</f>
        <v>0</v>
      </c>
      <c r="H47" s="281"/>
      <c r="I47" s="282"/>
      <c r="J47" s="282"/>
      <c r="K47" s="282"/>
      <c r="L47" s="282"/>
      <c r="M47" s="283"/>
      <c r="N47" s="89"/>
      <c r="O47" s="89"/>
      <c r="P47" s="89"/>
      <c r="Q47" s="89"/>
      <c r="R47" s="89"/>
      <c r="S47" s="89"/>
      <c r="T47" s="89"/>
      <c r="U47" s="89"/>
      <c r="V47" s="89"/>
      <c r="W47" s="89"/>
      <c r="X47" s="89"/>
      <c r="Y47" s="89"/>
      <c r="Z47" s="89"/>
      <c r="AA47" s="89"/>
    </row>
    <row r="48" spans="1:27" s="92" customFormat="1" ht="78" customHeight="1" x14ac:dyDescent="0.35">
      <c r="A48" s="89"/>
      <c r="B48" s="90">
        <f>'Exhibit I Shallow SubsidyBudget'!$B$48</f>
        <v>0</v>
      </c>
      <c r="C48" s="125">
        <f>'Exhibit I Shallow SubsidyBudget'!$C$48</f>
        <v>0</v>
      </c>
      <c r="D48" s="170">
        <f>'Exhibit I Shallow SubsidyBudget'!$D$48</f>
        <v>0</v>
      </c>
      <c r="E48" s="91">
        <f>'Exhibit I Shallow SubsidyBudget'!$E$48</f>
        <v>0</v>
      </c>
      <c r="F48" s="112" t="e">
        <f>'Exhibit I Shallow SubsidyBudget'!$F$48</f>
        <v>#DIV/0!</v>
      </c>
      <c r="G48" s="91">
        <f>'Exhibit I Shallow SubsidyBudget'!$G$48</f>
        <v>0</v>
      </c>
      <c r="H48" s="281"/>
      <c r="I48" s="282"/>
      <c r="J48" s="282"/>
      <c r="K48" s="282"/>
      <c r="L48" s="282"/>
      <c r="M48" s="283"/>
      <c r="N48" s="89"/>
      <c r="O48" s="89"/>
      <c r="P48" s="89"/>
      <c r="Q48" s="89"/>
      <c r="R48" s="89"/>
      <c r="S48" s="89"/>
      <c r="T48" s="89"/>
      <c r="U48" s="89"/>
      <c r="V48" s="89"/>
      <c r="W48" s="89"/>
      <c r="X48" s="89"/>
      <c r="Y48" s="89"/>
      <c r="Z48" s="89"/>
      <c r="AA48" s="89"/>
    </row>
    <row r="49" spans="1:27" s="92" customFormat="1" ht="78" customHeight="1" x14ac:dyDescent="0.35">
      <c r="A49" s="89"/>
      <c r="B49" s="90">
        <f>'Exhibit I Shallow SubsidyBudget'!$B$49</f>
        <v>0</v>
      </c>
      <c r="C49" s="125">
        <f>'Exhibit I Shallow SubsidyBudget'!$C$49</f>
        <v>0</v>
      </c>
      <c r="D49" s="170">
        <f>'Exhibit I Shallow SubsidyBudget'!$D$49</f>
        <v>0</v>
      </c>
      <c r="E49" s="91">
        <f>'Exhibit I Shallow SubsidyBudget'!$E$49</f>
        <v>0</v>
      </c>
      <c r="F49" s="112" t="e">
        <f>'Exhibit I Shallow SubsidyBudget'!$F$49</f>
        <v>#DIV/0!</v>
      </c>
      <c r="G49" s="91">
        <f>'Exhibit I Shallow SubsidyBudget'!$G$49</f>
        <v>0</v>
      </c>
      <c r="H49" s="281"/>
      <c r="I49" s="282"/>
      <c r="J49" s="282"/>
      <c r="K49" s="282"/>
      <c r="L49" s="282"/>
      <c r="M49" s="283"/>
      <c r="N49" s="89"/>
      <c r="O49" s="89"/>
      <c r="P49" s="89"/>
      <c r="Q49" s="89"/>
      <c r="R49" s="89"/>
      <c r="S49" s="89"/>
      <c r="T49" s="89"/>
      <c r="U49" s="89"/>
      <c r="V49" s="89"/>
      <c r="W49" s="89"/>
      <c r="X49" s="89"/>
      <c r="Y49" s="89"/>
      <c r="Z49" s="89"/>
      <c r="AA49" s="89"/>
    </row>
    <row r="50" spans="1:27" s="92" customFormat="1" ht="78" customHeight="1" x14ac:dyDescent="0.35">
      <c r="A50" s="89"/>
      <c r="B50" s="90">
        <f>'Exhibit I Shallow SubsidyBudget'!$B$50</f>
        <v>0</v>
      </c>
      <c r="C50" s="125">
        <f>'Exhibit I Shallow SubsidyBudget'!$C$50</f>
        <v>0</v>
      </c>
      <c r="D50" s="170">
        <f>'Exhibit I Shallow SubsidyBudget'!$D$50</f>
        <v>0</v>
      </c>
      <c r="E50" s="91">
        <f>'Exhibit I Shallow SubsidyBudget'!$E$50</f>
        <v>0</v>
      </c>
      <c r="F50" s="112" t="e">
        <f>'Exhibit I Shallow SubsidyBudget'!$F$50</f>
        <v>#DIV/0!</v>
      </c>
      <c r="G50" s="91">
        <f>'Exhibit I Shallow SubsidyBudget'!$G$50</f>
        <v>0</v>
      </c>
      <c r="H50" s="281"/>
      <c r="I50" s="282"/>
      <c r="J50" s="282"/>
      <c r="K50" s="282"/>
      <c r="L50" s="282"/>
      <c r="M50" s="283"/>
      <c r="N50" s="89"/>
      <c r="O50" s="89"/>
      <c r="P50" s="89"/>
      <c r="Q50" s="89"/>
      <c r="R50" s="89"/>
      <c r="S50" s="89"/>
      <c r="T50" s="89"/>
      <c r="U50" s="89"/>
      <c r="V50" s="89"/>
      <c r="W50" s="89"/>
      <c r="X50" s="89"/>
      <c r="Y50" s="89"/>
      <c r="Z50" s="89"/>
      <c r="AA50" s="89"/>
    </row>
    <row r="51" spans="1:27" s="92" customFormat="1" ht="78" customHeight="1" x14ac:dyDescent="0.35">
      <c r="A51" s="89"/>
      <c r="B51" s="90">
        <f>'Exhibit I Shallow SubsidyBudget'!$B$51</f>
        <v>0</v>
      </c>
      <c r="C51" s="125">
        <f>'Exhibit I Shallow SubsidyBudget'!$C$51</f>
        <v>0</v>
      </c>
      <c r="D51" s="170">
        <f>'Exhibit I Shallow SubsidyBudget'!$D$51</f>
        <v>0</v>
      </c>
      <c r="E51" s="91">
        <f>'Exhibit I Shallow SubsidyBudget'!$E$51</f>
        <v>0</v>
      </c>
      <c r="F51" s="112" t="e">
        <f>'Exhibit I Shallow SubsidyBudget'!$F$51</f>
        <v>#DIV/0!</v>
      </c>
      <c r="G51" s="91">
        <f>'Exhibit I Shallow SubsidyBudget'!$G$51</f>
        <v>0</v>
      </c>
      <c r="H51" s="281"/>
      <c r="I51" s="282"/>
      <c r="J51" s="282"/>
      <c r="K51" s="282"/>
      <c r="L51" s="282"/>
      <c r="M51" s="283"/>
      <c r="N51" s="89"/>
      <c r="O51" s="89"/>
      <c r="P51" s="89"/>
      <c r="Q51" s="89"/>
      <c r="R51" s="89"/>
      <c r="S51" s="89"/>
      <c r="T51" s="89"/>
      <c r="U51" s="89"/>
      <c r="V51" s="89"/>
      <c r="W51" s="89"/>
      <c r="X51" s="89"/>
      <c r="Y51" s="89"/>
      <c r="Z51" s="89"/>
      <c r="AA51" s="89"/>
    </row>
    <row r="52" spans="1:27" s="92" customFormat="1" ht="78" customHeight="1" x14ac:dyDescent="0.35">
      <c r="A52" s="89"/>
      <c r="B52" s="90">
        <f>'Exhibit I Shallow SubsidyBudget'!$B$52</f>
        <v>0</v>
      </c>
      <c r="C52" s="125">
        <f>'Exhibit I Shallow SubsidyBudget'!$C$52</f>
        <v>0</v>
      </c>
      <c r="D52" s="170">
        <f>'Exhibit I Shallow SubsidyBudget'!$D$52</f>
        <v>0</v>
      </c>
      <c r="E52" s="91">
        <f>'Exhibit I Shallow SubsidyBudget'!$E$52</f>
        <v>0</v>
      </c>
      <c r="F52" s="112" t="e">
        <f>'Exhibit I Shallow SubsidyBudget'!$F$52</f>
        <v>#DIV/0!</v>
      </c>
      <c r="G52" s="91">
        <f>'Exhibit I Shallow SubsidyBudget'!$G$52</f>
        <v>0</v>
      </c>
      <c r="H52" s="281"/>
      <c r="I52" s="282"/>
      <c r="J52" s="282"/>
      <c r="K52" s="282"/>
      <c r="L52" s="282"/>
      <c r="M52" s="283"/>
      <c r="N52" s="89"/>
      <c r="O52" s="89"/>
      <c r="P52" s="89"/>
      <c r="Q52" s="89"/>
      <c r="R52" s="89"/>
      <c r="S52" s="89"/>
      <c r="T52" s="89"/>
      <c r="U52" s="89"/>
      <c r="V52" s="89"/>
      <c r="W52" s="89"/>
      <c r="X52" s="89"/>
      <c r="Y52" s="89"/>
      <c r="Z52" s="89"/>
      <c r="AA52" s="89"/>
    </row>
    <row r="53" spans="1:27" s="92" customFormat="1" ht="78" customHeight="1" x14ac:dyDescent="0.35">
      <c r="A53" s="89"/>
      <c r="B53" s="90">
        <f>'Exhibit I Shallow SubsidyBudget'!$B$53</f>
        <v>0</v>
      </c>
      <c r="C53" s="125">
        <f>'Exhibit I Shallow SubsidyBudget'!$C$53</f>
        <v>0</v>
      </c>
      <c r="D53" s="170">
        <f>'Exhibit I Shallow SubsidyBudget'!$D$53</f>
        <v>0</v>
      </c>
      <c r="E53" s="91">
        <f>'Exhibit I Shallow SubsidyBudget'!$E$53</f>
        <v>0</v>
      </c>
      <c r="F53" s="112" t="e">
        <f>'Exhibit I Shallow SubsidyBudget'!$F$53</f>
        <v>#DIV/0!</v>
      </c>
      <c r="G53" s="91">
        <f>'Exhibit I Shallow SubsidyBudget'!$G$53</f>
        <v>0</v>
      </c>
      <c r="H53" s="281"/>
      <c r="I53" s="282"/>
      <c r="J53" s="282"/>
      <c r="K53" s="282"/>
      <c r="L53" s="282"/>
      <c r="M53" s="283"/>
      <c r="N53" s="89"/>
      <c r="O53" s="89"/>
      <c r="P53" s="89"/>
      <c r="Q53" s="89"/>
      <c r="R53" s="89"/>
      <c r="S53" s="89"/>
      <c r="T53" s="89"/>
      <c r="U53" s="89"/>
      <c r="V53" s="89"/>
      <c r="W53" s="89"/>
      <c r="X53" s="89"/>
      <c r="Y53" s="89"/>
      <c r="Z53" s="89"/>
      <c r="AA53" s="89"/>
    </row>
    <row r="54" spans="1:27" s="92" customFormat="1" ht="78" customHeight="1" x14ac:dyDescent="0.35">
      <c r="A54" s="89"/>
      <c r="B54" s="90">
        <f>'Exhibit I Shallow SubsidyBudget'!$B$54</f>
        <v>0</v>
      </c>
      <c r="C54" s="125">
        <f>'Exhibit I Shallow SubsidyBudget'!$C$54</f>
        <v>0</v>
      </c>
      <c r="D54" s="170">
        <f>'Exhibit I Shallow SubsidyBudget'!$D$54</f>
        <v>0</v>
      </c>
      <c r="E54" s="91">
        <f>'Exhibit I Shallow SubsidyBudget'!$E$54</f>
        <v>0</v>
      </c>
      <c r="F54" s="112" t="e">
        <f>'Exhibit I Shallow SubsidyBudget'!$F$54</f>
        <v>#DIV/0!</v>
      </c>
      <c r="G54" s="91">
        <f>'Exhibit I Shallow SubsidyBudget'!$G$54</f>
        <v>0</v>
      </c>
      <c r="H54" s="281"/>
      <c r="I54" s="282"/>
      <c r="J54" s="282"/>
      <c r="K54" s="282"/>
      <c r="L54" s="282"/>
      <c r="M54" s="283"/>
      <c r="N54" s="89"/>
      <c r="O54" s="89"/>
      <c r="P54" s="89"/>
      <c r="Q54" s="89"/>
      <c r="R54" s="89"/>
      <c r="S54" s="89"/>
      <c r="T54" s="89"/>
      <c r="U54" s="89"/>
      <c r="V54" s="89"/>
      <c r="W54" s="89"/>
      <c r="X54" s="89"/>
      <c r="Y54" s="89"/>
      <c r="Z54" s="89"/>
      <c r="AA54" s="89"/>
    </row>
    <row r="55" spans="1:27" s="92" customFormat="1" ht="78" customHeight="1" x14ac:dyDescent="0.35">
      <c r="A55" s="89"/>
      <c r="B55" s="90">
        <f>'Exhibit I Shallow SubsidyBudget'!$B$55</f>
        <v>0</v>
      </c>
      <c r="C55" s="125">
        <f>'Exhibit I Shallow SubsidyBudget'!$C$55</f>
        <v>0</v>
      </c>
      <c r="D55" s="170">
        <f>'Exhibit I Shallow SubsidyBudget'!$D$55</f>
        <v>0</v>
      </c>
      <c r="E55" s="91">
        <f>'Exhibit I Shallow SubsidyBudget'!$E$55</f>
        <v>0</v>
      </c>
      <c r="F55" s="112" t="e">
        <f>'Exhibit I Shallow SubsidyBudget'!$F$55</f>
        <v>#DIV/0!</v>
      </c>
      <c r="G55" s="91">
        <f>'Exhibit I Shallow SubsidyBudget'!$G$55</f>
        <v>0</v>
      </c>
      <c r="H55" s="281"/>
      <c r="I55" s="282"/>
      <c r="J55" s="282"/>
      <c r="K55" s="282"/>
      <c r="L55" s="282"/>
      <c r="M55" s="283"/>
      <c r="N55" s="89"/>
      <c r="O55" s="89"/>
      <c r="P55" s="89"/>
      <c r="Q55" s="89"/>
      <c r="R55" s="89"/>
      <c r="S55" s="89"/>
      <c r="T55" s="89"/>
      <c r="U55" s="89"/>
      <c r="V55" s="89"/>
      <c r="W55" s="89"/>
      <c r="X55" s="89"/>
      <c r="Y55" s="89"/>
      <c r="Z55" s="89"/>
      <c r="AA55" s="89"/>
    </row>
    <row r="56" spans="1:27" s="92" customFormat="1" ht="78" customHeight="1" x14ac:dyDescent="0.35">
      <c r="A56" s="89"/>
      <c r="B56" s="90">
        <f>'Exhibit I Shallow SubsidyBudget'!$B$56</f>
        <v>0</v>
      </c>
      <c r="C56" s="125">
        <f>'Exhibit I Shallow SubsidyBudget'!$C$56</f>
        <v>0</v>
      </c>
      <c r="D56" s="170">
        <f>'Exhibit I Shallow SubsidyBudget'!$D$56</f>
        <v>0</v>
      </c>
      <c r="E56" s="91">
        <f>'Exhibit I Shallow SubsidyBudget'!$E$56</f>
        <v>0</v>
      </c>
      <c r="F56" s="112" t="e">
        <f>'Exhibit I Shallow SubsidyBudget'!$F$56</f>
        <v>#DIV/0!</v>
      </c>
      <c r="G56" s="91">
        <f>'Exhibit I Shallow SubsidyBudget'!$G$56</f>
        <v>0</v>
      </c>
      <c r="H56" s="281"/>
      <c r="I56" s="282"/>
      <c r="J56" s="282"/>
      <c r="K56" s="282"/>
      <c r="L56" s="282"/>
      <c r="M56" s="283"/>
      <c r="N56" s="89"/>
      <c r="O56" s="89"/>
      <c r="P56" s="89"/>
      <c r="Q56" s="89"/>
      <c r="R56" s="89"/>
      <c r="S56" s="89"/>
      <c r="T56" s="89"/>
      <c r="U56" s="89"/>
      <c r="V56" s="89"/>
      <c r="W56" s="89"/>
      <c r="X56" s="89"/>
      <c r="Y56" s="89"/>
      <c r="Z56" s="89"/>
      <c r="AA56" s="89"/>
    </row>
    <row r="57" spans="1:27" s="92" customFormat="1" ht="78" customHeight="1" x14ac:dyDescent="0.35">
      <c r="A57" s="89"/>
      <c r="B57" s="90">
        <f>'Exhibit I Shallow SubsidyBudget'!$B$57</f>
        <v>0</v>
      </c>
      <c r="C57" s="125">
        <f>'Exhibit I Shallow SubsidyBudget'!$C$57</f>
        <v>0</v>
      </c>
      <c r="D57" s="170">
        <f>'Exhibit I Shallow SubsidyBudget'!$D$57</f>
        <v>0</v>
      </c>
      <c r="E57" s="91">
        <f>'Exhibit I Shallow SubsidyBudget'!$E$57</f>
        <v>0</v>
      </c>
      <c r="F57" s="112" t="e">
        <f>'Exhibit I Shallow SubsidyBudget'!$F$57</f>
        <v>#DIV/0!</v>
      </c>
      <c r="G57" s="91">
        <f>'Exhibit I Shallow SubsidyBudget'!$G$57</f>
        <v>0</v>
      </c>
      <c r="H57" s="281"/>
      <c r="I57" s="282"/>
      <c r="J57" s="282"/>
      <c r="K57" s="282"/>
      <c r="L57" s="282"/>
      <c r="M57" s="283"/>
      <c r="N57" s="89"/>
      <c r="O57" s="89"/>
      <c r="P57" s="89"/>
      <c r="Q57" s="89"/>
      <c r="R57" s="89"/>
      <c r="S57" s="89"/>
      <c r="T57" s="89"/>
      <c r="U57" s="89"/>
      <c r="V57" s="89"/>
      <c r="W57" s="89"/>
      <c r="X57" s="89"/>
      <c r="Y57" s="89"/>
      <c r="Z57" s="89"/>
      <c r="AA57" s="89"/>
    </row>
    <row r="58" spans="1:27" s="92" customFormat="1" ht="78" customHeight="1" x14ac:dyDescent="0.35">
      <c r="A58" s="89"/>
      <c r="B58" s="90">
        <f>'Exhibit I Shallow SubsidyBudget'!$B$58</f>
        <v>0</v>
      </c>
      <c r="C58" s="125">
        <f>'Exhibit I Shallow SubsidyBudget'!$C$58</f>
        <v>0</v>
      </c>
      <c r="D58" s="170">
        <f>'Exhibit I Shallow SubsidyBudget'!$D$58</f>
        <v>0</v>
      </c>
      <c r="E58" s="91">
        <f>'Exhibit I Shallow SubsidyBudget'!$E$58</f>
        <v>0</v>
      </c>
      <c r="F58" s="112" t="e">
        <f>'Exhibit I Shallow SubsidyBudget'!$F$58</f>
        <v>#DIV/0!</v>
      </c>
      <c r="G58" s="91">
        <f>'Exhibit I Shallow SubsidyBudget'!$G$58</f>
        <v>0</v>
      </c>
      <c r="H58" s="281"/>
      <c r="I58" s="282"/>
      <c r="J58" s="282"/>
      <c r="K58" s="282"/>
      <c r="L58" s="282"/>
      <c r="M58" s="283"/>
      <c r="N58" s="89"/>
      <c r="O58" s="89"/>
      <c r="P58" s="89"/>
      <c r="Q58" s="89"/>
      <c r="R58" s="89"/>
      <c r="S58" s="89"/>
      <c r="T58" s="89"/>
      <c r="U58" s="89"/>
      <c r="V58" s="89"/>
      <c r="W58" s="89"/>
      <c r="X58" s="89"/>
      <c r="Y58" s="89"/>
      <c r="Z58" s="89"/>
      <c r="AA58" s="89"/>
    </row>
    <row r="59" spans="1:27" s="92" customFormat="1" ht="78" customHeight="1" x14ac:dyDescent="0.35">
      <c r="A59" s="89"/>
      <c r="B59" s="90">
        <f>'Exhibit I Shallow SubsidyBudget'!$B$59</f>
        <v>0</v>
      </c>
      <c r="C59" s="125">
        <f>'Exhibit I Shallow SubsidyBudget'!$C$59</f>
        <v>0</v>
      </c>
      <c r="D59" s="170">
        <f>'Exhibit I Shallow SubsidyBudget'!$D$59</f>
        <v>0</v>
      </c>
      <c r="E59" s="91">
        <f>'Exhibit I Shallow SubsidyBudget'!$E$59</f>
        <v>0</v>
      </c>
      <c r="F59" s="112" t="e">
        <f>'Exhibit I Shallow SubsidyBudget'!$F$59</f>
        <v>#DIV/0!</v>
      </c>
      <c r="G59" s="91">
        <f>'Exhibit I Shallow SubsidyBudget'!$G$59</f>
        <v>0</v>
      </c>
      <c r="H59" s="281"/>
      <c r="I59" s="282"/>
      <c r="J59" s="282"/>
      <c r="K59" s="282"/>
      <c r="L59" s="282"/>
      <c r="M59" s="283"/>
      <c r="N59" s="89"/>
      <c r="O59" s="89"/>
      <c r="P59" s="89"/>
      <c r="Q59" s="89"/>
      <c r="R59" s="89"/>
      <c r="S59" s="89"/>
      <c r="T59" s="89"/>
      <c r="U59" s="89"/>
      <c r="V59" s="89"/>
      <c r="W59" s="89"/>
      <c r="X59" s="89"/>
      <c r="Y59" s="89"/>
      <c r="Z59" s="89"/>
      <c r="AA59" s="89"/>
    </row>
    <row r="60" spans="1:27" s="92" customFormat="1" ht="78" customHeight="1" x14ac:dyDescent="0.35">
      <c r="A60" s="89"/>
      <c r="B60" s="90">
        <f>'Exhibit I Shallow SubsidyBudget'!$B$60</f>
        <v>0</v>
      </c>
      <c r="C60" s="125">
        <f>'Exhibit I Shallow SubsidyBudget'!$C$60</f>
        <v>0</v>
      </c>
      <c r="D60" s="170">
        <f>'Exhibit I Shallow SubsidyBudget'!$D$60</f>
        <v>0</v>
      </c>
      <c r="E60" s="91">
        <f>'Exhibit I Shallow SubsidyBudget'!$E$60</f>
        <v>0</v>
      </c>
      <c r="F60" s="112" t="e">
        <f>'Exhibit I Shallow SubsidyBudget'!$F$60</f>
        <v>#DIV/0!</v>
      </c>
      <c r="G60" s="91">
        <f>'Exhibit I Shallow SubsidyBudget'!$G$60</f>
        <v>0</v>
      </c>
      <c r="H60" s="281"/>
      <c r="I60" s="282"/>
      <c r="J60" s="282"/>
      <c r="K60" s="282"/>
      <c r="L60" s="282"/>
      <c r="M60" s="283"/>
      <c r="N60" s="89"/>
      <c r="O60" s="89"/>
      <c r="P60" s="89"/>
      <c r="Q60" s="89"/>
      <c r="R60" s="89"/>
      <c r="S60" s="89"/>
      <c r="T60" s="89"/>
      <c r="U60" s="89"/>
      <c r="V60" s="89"/>
      <c r="W60" s="89"/>
      <c r="X60" s="89"/>
      <c r="Y60" s="89"/>
      <c r="Z60" s="89"/>
      <c r="AA60" s="89"/>
    </row>
    <row r="61" spans="1:27" s="92" customFormat="1" ht="78" customHeight="1" x14ac:dyDescent="0.35">
      <c r="A61" s="89"/>
      <c r="B61" s="90">
        <f>'Exhibit I Shallow SubsidyBudget'!$B$61</f>
        <v>0</v>
      </c>
      <c r="C61" s="125">
        <f>'Exhibit I Shallow SubsidyBudget'!$C$61</f>
        <v>0</v>
      </c>
      <c r="D61" s="170">
        <f>'Exhibit I Shallow SubsidyBudget'!$D$61</f>
        <v>0</v>
      </c>
      <c r="E61" s="91">
        <f>'Exhibit I Shallow SubsidyBudget'!$E$61</f>
        <v>0</v>
      </c>
      <c r="F61" s="112" t="e">
        <f>'Exhibit I Shallow SubsidyBudget'!$F$61</f>
        <v>#DIV/0!</v>
      </c>
      <c r="G61" s="91">
        <f>'Exhibit I Shallow SubsidyBudget'!$G$61</f>
        <v>0</v>
      </c>
      <c r="H61" s="281"/>
      <c r="I61" s="282"/>
      <c r="J61" s="282"/>
      <c r="K61" s="282"/>
      <c r="L61" s="282"/>
      <c r="M61" s="283"/>
      <c r="N61" s="89"/>
      <c r="O61" s="89"/>
      <c r="P61" s="89"/>
      <c r="Q61" s="89"/>
      <c r="R61" s="89"/>
      <c r="S61" s="89"/>
      <c r="T61" s="89"/>
      <c r="U61" s="89"/>
      <c r="V61" s="89"/>
      <c r="W61" s="89"/>
      <c r="X61" s="89"/>
      <c r="Y61" s="89"/>
      <c r="Z61" s="89"/>
      <c r="AA61" s="89"/>
    </row>
    <row r="62" spans="1:27" s="92" customFormat="1" ht="78" customHeight="1" x14ac:dyDescent="0.35">
      <c r="A62" s="89"/>
      <c r="B62" s="90">
        <f>'Exhibit I Shallow SubsidyBudget'!$B$62</f>
        <v>0</v>
      </c>
      <c r="C62" s="125">
        <f>'Exhibit I Shallow SubsidyBudget'!$C$62</f>
        <v>0</v>
      </c>
      <c r="D62" s="170">
        <f>'Exhibit I Shallow SubsidyBudget'!$D$62</f>
        <v>0</v>
      </c>
      <c r="E62" s="91">
        <f>'Exhibit I Shallow SubsidyBudget'!$E$62</f>
        <v>0</v>
      </c>
      <c r="F62" s="112" t="e">
        <f>'Exhibit I Shallow SubsidyBudget'!$F$62</f>
        <v>#DIV/0!</v>
      </c>
      <c r="G62" s="91">
        <f>'Exhibit I Shallow SubsidyBudget'!$G$62</f>
        <v>0</v>
      </c>
      <c r="H62" s="281"/>
      <c r="I62" s="282"/>
      <c r="J62" s="282"/>
      <c r="K62" s="282"/>
      <c r="L62" s="282"/>
      <c r="M62" s="283"/>
      <c r="N62" s="89"/>
      <c r="O62" s="89"/>
      <c r="P62" s="89"/>
      <c r="Q62" s="89"/>
      <c r="R62" s="89"/>
      <c r="S62" s="89"/>
      <c r="T62" s="89"/>
      <c r="U62" s="89"/>
      <c r="V62" s="89"/>
      <c r="W62" s="89"/>
      <c r="X62" s="89"/>
      <c r="Y62" s="89"/>
      <c r="Z62" s="89"/>
      <c r="AA62" s="89"/>
    </row>
    <row r="63" spans="1:27" s="92" customFormat="1" ht="78" customHeight="1" x14ac:dyDescent="0.35">
      <c r="A63" s="89"/>
      <c r="B63" s="90">
        <f>'Exhibit I Shallow SubsidyBudget'!$B$63</f>
        <v>0</v>
      </c>
      <c r="C63" s="125">
        <f>'Exhibit I Shallow SubsidyBudget'!$C$63</f>
        <v>0</v>
      </c>
      <c r="D63" s="170">
        <f>'Exhibit I Shallow SubsidyBudget'!$D$63</f>
        <v>0</v>
      </c>
      <c r="E63" s="91">
        <f>'Exhibit I Shallow SubsidyBudget'!$E$63</f>
        <v>0</v>
      </c>
      <c r="F63" s="112" t="e">
        <f>'Exhibit I Shallow SubsidyBudget'!$F$63</f>
        <v>#DIV/0!</v>
      </c>
      <c r="G63" s="91">
        <f>'Exhibit I Shallow SubsidyBudget'!$G$63</f>
        <v>0</v>
      </c>
      <c r="H63" s="281"/>
      <c r="I63" s="282"/>
      <c r="J63" s="282"/>
      <c r="K63" s="282"/>
      <c r="L63" s="282"/>
      <c r="M63" s="283"/>
      <c r="N63" s="89"/>
      <c r="O63" s="89"/>
      <c r="P63" s="89"/>
      <c r="Q63" s="89"/>
      <c r="R63" s="89"/>
      <c r="S63" s="89"/>
      <c r="T63" s="89"/>
      <c r="U63" s="89"/>
      <c r="V63" s="89"/>
      <c r="W63" s="89"/>
      <c r="X63" s="89"/>
      <c r="Y63" s="89"/>
      <c r="Z63" s="89"/>
      <c r="AA63" s="89"/>
    </row>
    <row r="64" spans="1:27" s="92" customFormat="1" ht="78" customHeight="1" x14ac:dyDescent="0.35">
      <c r="A64" s="89"/>
      <c r="B64" s="90">
        <f>'Exhibit I Shallow SubsidyBudget'!$B$64</f>
        <v>0</v>
      </c>
      <c r="C64" s="125">
        <f>'Exhibit I Shallow SubsidyBudget'!$C$64</f>
        <v>0</v>
      </c>
      <c r="D64" s="170">
        <f>'Exhibit I Shallow SubsidyBudget'!$D$64</f>
        <v>0</v>
      </c>
      <c r="E64" s="91">
        <f>'Exhibit I Shallow SubsidyBudget'!$E$64</f>
        <v>0</v>
      </c>
      <c r="F64" s="112" t="e">
        <f>'Exhibit I Shallow SubsidyBudget'!$F$64</f>
        <v>#DIV/0!</v>
      </c>
      <c r="G64" s="91">
        <f>'Exhibit I Shallow SubsidyBudget'!$G$64</f>
        <v>0</v>
      </c>
      <c r="H64" s="281"/>
      <c r="I64" s="282"/>
      <c r="J64" s="282"/>
      <c r="K64" s="282"/>
      <c r="L64" s="282"/>
      <c r="M64" s="283"/>
      <c r="N64" s="89"/>
      <c r="O64" s="89"/>
      <c r="P64" s="89"/>
      <c r="Q64" s="89"/>
      <c r="R64" s="89"/>
      <c r="S64" s="89"/>
      <c r="T64" s="89"/>
      <c r="U64" s="89"/>
      <c r="V64" s="89"/>
      <c r="W64" s="89"/>
      <c r="X64" s="89"/>
      <c r="Y64" s="89"/>
      <c r="Z64" s="89"/>
      <c r="AA64" s="89"/>
    </row>
    <row r="65" spans="1:27" s="92" customFormat="1" ht="78" customHeight="1" x14ac:dyDescent="0.35">
      <c r="A65" s="89"/>
      <c r="B65" s="90">
        <f>'Exhibit I Shallow SubsidyBudget'!$B$65</f>
        <v>0</v>
      </c>
      <c r="C65" s="125">
        <f>'Exhibit I Shallow SubsidyBudget'!$C$65</f>
        <v>0</v>
      </c>
      <c r="D65" s="170">
        <f>'Exhibit I Shallow SubsidyBudget'!$D$65</f>
        <v>0</v>
      </c>
      <c r="E65" s="91">
        <f>'Exhibit I Shallow SubsidyBudget'!$E$65</f>
        <v>0</v>
      </c>
      <c r="F65" s="112" t="e">
        <f>'Exhibit I Shallow SubsidyBudget'!$F$65</f>
        <v>#DIV/0!</v>
      </c>
      <c r="G65" s="91">
        <f>'Exhibit I Shallow SubsidyBudget'!$G$65</f>
        <v>0</v>
      </c>
      <c r="H65" s="281"/>
      <c r="I65" s="282"/>
      <c r="J65" s="282"/>
      <c r="K65" s="282"/>
      <c r="L65" s="282"/>
      <c r="M65" s="283"/>
      <c r="N65" s="89"/>
      <c r="O65" s="89"/>
      <c r="P65" s="89"/>
      <c r="Q65" s="89"/>
      <c r="R65" s="89"/>
      <c r="S65" s="89"/>
      <c r="T65" s="89"/>
      <c r="U65" s="89"/>
      <c r="V65" s="89"/>
      <c r="W65" s="89"/>
      <c r="X65" s="89"/>
      <c r="Y65" s="89"/>
      <c r="Z65" s="89"/>
      <c r="AA65" s="89"/>
    </row>
    <row r="66" spans="1:27" s="92" customFormat="1" ht="25.5" customHeight="1" x14ac:dyDescent="0.35">
      <c r="A66" s="89"/>
      <c r="B66" s="93" t="s">
        <v>9</v>
      </c>
      <c r="C66" s="94"/>
      <c r="D66" s="94"/>
      <c r="E66" s="95"/>
      <c r="F66" s="112" t="e">
        <f>'Exhibit I Shallow SubsidyBudget'!$F$66</f>
        <v>#DIV/0!</v>
      </c>
      <c r="G66" s="91">
        <f>'Exhibit I Shallow SubsidyBudget'!$G$66</f>
        <v>0</v>
      </c>
      <c r="H66" s="198"/>
      <c r="I66" s="199"/>
      <c r="J66" s="199"/>
      <c r="K66" s="199"/>
      <c r="L66" s="199"/>
      <c r="M66" s="200"/>
      <c r="N66" s="89"/>
      <c r="O66" s="89"/>
      <c r="P66" s="89"/>
      <c r="Q66" s="89"/>
      <c r="R66" s="89"/>
      <c r="S66" s="89"/>
      <c r="T66" s="89"/>
      <c r="U66" s="89"/>
      <c r="V66" s="89"/>
      <c r="W66" s="89"/>
      <c r="X66" s="89"/>
      <c r="Y66" s="89"/>
      <c r="Z66" s="89"/>
      <c r="AA66" s="89"/>
    </row>
    <row r="67" spans="1:27" s="92" customFormat="1" ht="78" customHeight="1" x14ac:dyDescent="0.35">
      <c r="A67" s="89"/>
      <c r="B67" s="93" t="s">
        <v>19</v>
      </c>
      <c r="C67" s="94"/>
      <c r="D67" s="94"/>
      <c r="E67" s="96"/>
      <c r="F67" s="112" t="e">
        <f>'Exhibit I Shallow SubsidyBudget'!$F$67</f>
        <v>#DIV/0!</v>
      </c>
      <c r="G67" s="91">
        <f>'Exhibit I Shallow SubsidyBudget'!$G$67</f>
        <v>0</v>
      </c>
      <c r="H67" s="281"/>
      <c r="I67" s="282"/>
      <c r="J67" s="282"/>
      <c r="K67" s="282"/>
      <c r="L67" s="282"/>
      <c r="M67" s="283"/>
      <c r="N67" s="89"/>
      <c r="O67" s="89"/>
      <c r="P67" s="89"/>
      <c r="Q67" s="89"/>
      <c r="R67" s="89"/>
      <c r="S67" s="89"/>
      <c r="T67" s="89"/>
      <c r="U67" s="89"/>
      <c r="V67" s="89"/>
      <c r="W67" s="89"/>
      <c r="X67" s="89"/>
      <c r="Y67" s="89"/>
      <c r="Z67" s="89"/>
      <c r="AA67" s="89"/>
    </row>
    <row r="68" spans="1:27" s="12" customFormat="1" x14ac:dyDescent="0.35">
      <c r="A68" s="56"/>
      <c r="B68" s="31" t="s">
        <v>10</v>
      </c>
      <c r="C68" s="32"/>
      <c r="D68" s="33"/>
      <c r="E68" s="24"/>
      <c r="F68" s="113" t="e">
        <f>'Exhibit I Shallow SubsidyBudget'!$F$68</f>
        <v>#DIV/0!</v>
      </c>
      <c r="G68" s="85">
        <f>'Exhibit I Shallow SubsidyBudget'!$G$68</f>
        <v>0</v>
      </c>
      <c r="H68" s="199"/>
      <c r="I68" s="199"/>
      <c r="J68" s="199"/>
      <c r="K68" s="199"/>
      <c r="L68" s="199"/>
      <c r="M68" s="200"/>
      <c r="N68" s="56"/>
      <c r="O68" s="56"/>
      <c r="P68" s="56"/>
      <c r="Q68" s="56"/>
      <c r="R68" s="56"/>
      <c r="S68" s="56"/>
      <c r="T68" s="56"/>
      <c r="U68" s="56"/>
      <c r="V68" s="56"/>
      <c r="W68" s="56"/>
      <c r="X68" s="56"/>
      <c r="Y68" s="56"/>
      <c r="Z68" s="56"/>
      <c r="AA68" s="56"/>
    </row>
    <row r="69" spans="1:27" s="12" customFormat="1" x14ac:dyDescent="0.35">
      <c r="A69" s="56"/>
      <c r="B69" s="34"/>
      <c r="C69" s="24"/>
      <c r="D69" s="24"/>
      <c r="E69" s="24"/>
      <c r="F69" s="114"/>
      <c r="G69" s="82"/>
      <c r="H69" s="199"/>
      <c r="I69" s="199"/>
      <c r="J69" s="199"/>
      <c r="K69" s="199"/>
      <c r="L69" s="199"/>
      <c r="M69" s="200"/>
      <c r="N69" s="56"/>
      <c r="O69" s="56"/>
      <c r="P69" s="56"/>
      <c r="Q69" s="56"/>
      <c r="R69" s="56"/>
      <c r="S69" s="56"/>
      <c r="T69" s="56"/>
      <c r="U69" s="56"/>
      <c r="V69" s="56"/>
      <c r="W69" s="56"/>
      <c r="X69" s="56"/>
      <c r="Y69" s="56"/>
      <c r="Z69" s="56"/>
      <c r="AA69" s="56"/>
    </row>
    <row r="70" spans="1:27" s="92" customFormat="1" ht="78" customHeight="1" x14ac:dyDescent="0.35">
      <c r="A70" s="89"/>
      <c r="B70" s="97" t="s">
        <v>11</v>
      </c>
      <c r="C70" s="286"/>
      <c r="D70" s="287"/>
      <c r="E70" s="288"/>
      <c r="F70" s="115" t="e">
        <f>'Exhibit I Shallow SubsidyBudget'!$F$70</f>
        <v>#DIV/0!</v>
      </c>
      <c r="G70" s="98">
        <f>'Exhibit I Shallow SubsidyBudget'!$G$70</f>
        <v>0</v>
      </c>
      <c r="H70" s="281"/>
      <c r="I70" s="282"/>
      <c r="J70" s="282"/>
      <c r="K70" s="282"/>
      <c r="L70" s="282"/>
      <c r="M70" s="283"/>
      <c r="N70" s="89"/>
      <c r="O70" s="89"/>
      <c r="P70" s="89"/>
      <c r="Q70" s="89"/>
      <c r="R70" s="89"/>
      <c r="S70" s="89"/>
      <c r="T70" s="89"/>
      <c r="U70" s="89"/>
      <c r="V70" s="89"/>
      <c r="W70" s="89"/>
      <c r="X70" s="89"/>
      <c r="Y70" s="89"/>
      <c r="Z70" s="89"/>
      <c r="AA70" s="89"/>
    </row>
    <row r="71" spans="1:27" s="12" customFormat="1" x14ac:dyDescent="0.35">
      <c r="A71" s="56"/>
      <c r="B71" s="22"/>
      <c r="C71" s="33"/>
      <c r="D71" s="33"/>
      <c r="E71" s="24"/>
      <c r="F71" s="114"/>
      <c r="G71" s="82"/>
      <c r="H71" s="199"/>
      <c r="I71" s="199"/>
      <c r="J71" s="199"/>
      <c r="K71" s="199"/>
      <c r="L71" s="199"/>
      <c r="M71" s="200"/>
      <c r="N71" s="56"/>
      <c r="O71" s="56"/>
      <c r="P71" s="56"/>
      <c r="Q71" s="56"/>
      <c r="R71" s="56"/>
      <c r="S71" s="56"/>
      <c r="T71" s="56"/>
      <c r="U71" s="56"/>
      <c r="V71" s="56"/>
      <c r="W71" s="56"/>
      <c r="X71" s="56"/>
      <c r="Y71" s="56"/>
      <c r="Z71" s="56"/>
      <c r="AA71" s="56"/>
    </row>
    <row r="72" spans="1:27" s="12" customFormat="1" x14ac:dyDescent="0.35">
      <c r="A72" s="56"/>
      <c r="B72" s="22" t="s">
        <v>12</v>
      </c>
      <c r="C72" s="33"/>
      <c r="D72" s="33"/>
      <c r="E72" s="25"/>
      <c r="F72" s="116"/>
      <c r="G72" s="82"/>
      <c r="H72" s="199"/>
      <c r="I72" s="199"/>
      <c r="J72" s="199"/>
      <c r="K72" s="199"/>
      <c r="L72" s="199"/>
      <c r="M72" s="200"/>
      <c r="N72" s="56"/>
      <c r="O72" s="56"/>
      <c r="P72" s="56"/>
      <c r="Q72" s="56"/>
      <c r="R72" s="56"/>
      <c r="S72" s="56"/>
      <c r="T72" s="56"/>
      <c r="U72" s="56"/>
      <c r="V72" s="56"/>
      <c r="W72" s="56"/>
      <c r="X72" s="56"/>
      <c r="Y72" s="56"/>
      <c r="Z72" s="56"/>
      <c r="AA72" s="56"/>
    </row>
    <row r="73" spans="1:27" s="92" customFormat="1" ht="78" customHeight="1" x14ac:dyDescent="0.35">
      <c r="A73" s="89"/>
      <c r="B73" s="99" t="str">
        <f>'Exhibit I Shallow SubsidyBudget'!$B$73</f>
        <v>VA Mandated Training</v>
      </c>
      <c r="C73" s="100"/>
      <c r="D73" s="94"/>
      <c r="E73" s="101"/>
      <c r="F73" s="117" t="e">
        <f>'Exhibit I Shallow SubsidyBudget'!$F$73</f>
        <v>#DIV/0!</v>
      </c>
      <c r="G73" s="102">
        <f>'Exhibit I Shallow SubsidyBudget'!$G$73</f>
        <v>0</v>
      </c>
      <c r="H73" s="281"/>
      <c r="I73" s="282"/>
      <c r="J73" s="282"/>
      <c r="K73" s="282"/>
      <c r="L73" s="282"/>
      <c r="M73" s="283"/>
      <c r="N73" s="89"/>
      <c r="O73" s="89"/>
      <c r="P73" s="89"/>
      <c r="Q73" s="89"/>
      <c r="R73" s="89"/>
      <c r="S73" s="89"/>
      <c r="T73" s="89"/>
      <c r="U73" s="89"/>
      <c r="V73" s="89"/>
      <c r="W73" s="89"/>
      <c r="X73" s="89"/>
      <c r="Y73" s="89"/>
      <c r="Z73" s="89"/>
      <c r="AA73" s="89"/>
    </row>
    <row r="74" spans="1:27" s="92" customFormat="1" ht="78" customHeight="1" x14ac:dyDescent="0.35">
      <c r="A74" s="89"/>
      <c r="B74" s="99">
        <f>'Exhibit I Shallow SubsidyBudget'!$B$74</f>
        <v>0</v>
      </c>
      <c r="C74" s="100"/>
      <c r="D74" s="94"/>
      <c r="E74" s="101"/>
      <c r="F74" s="117" t="e">
        <f>'Exhibit I Shallow SubsidyBudget'!$F$74</f>
        <v>#DIV/0!</v>
      </c>
      <c r="G74" s="102">
        <f>'Exhibit I Shallow SubsidyBudget'!$G$74</f>
        <v>0</v>
      </c>
      <c r="H74" s="281"/>
      <c r="I74" s="282"/>
      <c r="J74" s="282"/>
      <c r="K74" s="282"/>
      <c r="L74" s="282"/>
      <c r="M74" s="283"/>
      <c r="N74" s="89"/>
      <c r="O74" s="89"/>
      <c r="P74" s="89"/>
      <c r="Q74" s="89"/>
      <c r="R74" s="89"/>
      <c r="S74" s="89"/>
      <c r="T74" s="89"/>
      <c r="U74" s="89"/>
      <c r="V74" s="89"/>
      <c r="W74" s="89"/>
      <c r="X74" s="89"/>
      <c r="Y74" s="89"/>
      <c r="Z74" s="89"/>
      <c r="AA74" s="89"/>
    </row>
    <row r="75" spans="1:27" s="92" customFormat="1" ht="78" customHeight="1" x14ac:dyDescent="0.35">
      <c r="A75" s="89"/>
      <c r="B75" s="99">
        <f>'Exhibit I Shallow SubsidyBudget'!$B$75</f>
        <v>0</v>
      </c>
      <c r="C75" s="100"/>
      <c r="D75" s="94"/>
      <c r="E75" s="101"/>
      <c r="F75" s="117" t="e">
        <f>'Exhibit I Shallow SubsidyBudget'!$F$75</f>
        <v>#DIV/0!</v>
      </c>
      <c r="G75" s="102">
        <f>'Exhibit I Shallow SubsidyBudget'!$G$75</f>
        <v>0</v>
      </c>
      <c r="H75" s="281"/>
      <c r="I75" s="282"/>
      <c r="J75" s="282"/>
      <c r="K75" s="282"/>
      <c r="L75" s="282"/>
      <c r="M75" s="283"/>
      <c r="N75" s="89"/>
      <c r="O75" s="89"/>
      <c r="P75" s="89"/>
      <c r="Q75" s="89"/>
      <c r="R75" s="89"/>
      <c r="S75" s="89"/>
      <c r="T75" s="89"/>
      <c r="U75" s="89"/>
      <c r="V75" s="89"/>
      <c r="W75" s="89"/>
      <c r="X75" s="89"/>
      <c r="Y75" s="89"/>
      <c r="Z75" s="89"/>
      <c r="AA75" s="89"/>
    </row>
    <row r="76" spans="1:27" s="92" customFormat="1" ht="78" customHeight="1" x14ac:dyDescent="0.35">
      <c r="A76" s="89"/>
      <c r="B76" s="99">
        <f>'Exhibit I Shallow SubsidyBudget'!$B$76</f>
        <v>0</v>
      </c>
      <c r="C76" s="100"/>
      <c r="D76" s="94"/>
      <c r="E76" s="101"/>
      <c r="F76" s="117" t="e">
        <f>'Exhibit I Shallow SubsidyBudget'!$F$76</f>
        <v>#DIV/0!</v>
      </c>
      <c r="G76" s="102">
        <f>'Exhibit I Shallow SubsidyBudget'!$G$76</f>
        <v>0</v>
      </c>
      <c r="H76" s="281"/>
      <c r="I76" s="282"/>
      <c r="J76" s="282"/>
      <c r="K76" s="282"/>
      <c r="L76" s="282"/>
      <c r="M76" s="283"/>
      <c r="N76" s="89"/>
      <c r="O76" s="89"/>
      <c r="P76" s="89"/>
      <c r="Q76" s="89"/>
      <c r="R76" s="89"/>
      <c r="S76" s="89"/>
      <c r="T76" s="89"/>
      <c r="U76" s="89"/>
      <c r="V76" s="89"/>
      <c r="W76" s="89"/>
      <c r="X76" s="89"/>
      <c r="Y76" s="89"/>
      <c r="Z76" s="89"/>
      <c r="AA76" s="89"/>
    </row>
    <row r="77" spans="1:27" s="92" customFormat="1" ht="78" customHeight="1" x14ac:dyDescent="0.35">
      <c r="A77" s="89"/>
      <c r="B77" s="99">
        <f>'Exhibit I Shallow SubsidyBudget'!$B$77</f>
        <v>0</v>
      </c>
      <c r="C77" s="100"/>
      <c r="D77" s="94"/>
      <c r="E77" s="101"/>
      <c r="F77" s="117" t="e">
        <f>'Exhibit I Shallow SubsidyBudget'!$F$77</f>
        <v>#DIV/0!</v>
      </c>
      <c r="G77" s="102">
        <f>'Exhibit I Shallow SubsidyBudget'!$G$77</f>
        <v>0</v>
      </c>
      <c r="H77" s="281"/>
      <c r="I77" s="282"/>
      <c r="J77" s="282"/>
      <c r="K77" s="282"/>
      <c r="L77" s="282"/>
      <c r="M77" s="283"/>
      <c r="N77" s="89"/>
      <c r="O77" s="89"/>
      <c r="P77" s="89"/>
      <c r="Q77" s="89"/>
      <c r="R77" s="89"/>
      <c r="S77" s="89"/>
      <c r="T77" s="89"/>
      <c r="U77" s="89"/>
      <c r="V77" s="89"/>
      <c r="W77" s="89"/>
      <c r="X77" s="89"/>
      <c r="Y77" s="89"/>
      <c r="Z77" s="89"/>
      <c r="AA77" s="89"/>
    </row>
    <row r="78" spans="1:27" s="92" customFormat="1" ht="78" customHeight="1" x14ac:dyDescent="0.35">
      <c r="A78" s="89"/>
      <c r="B78" s="99">
        <f>'Exhibit I Shallow SubsidyBudget'!$B$78</f>
        <v>0</v>
      </c>
      <c r="C78" s="100"/>
      <c r="D78" s="94"/>
      <c r="E78" s="101"/>
      <c r="F78" s="117" t="e">
        <f>'Exhibit I Shallow SubsidyBudget'!$F$78</f>
        <v>#DIV/0!</v>
      </c>
      <c r="G78" s="102">
        <f>'Exhibit I Shallow SubsidyBudget'!$G$78</f>
        <v>0</v>
      </c>
      <c r="H78" s="281"/>
      <c r="I78" s="282"/>
      <c r="J78" s="282"/>
      <c r="K78" s="282"/>
      <c r="L78" s="282"/>
      <c r="M78" s="283"/>
      <c r="N78" s="89"/>
      <c r="O78" s="89"/>
      <c r="P78" s="89"/>
      <c r="Q78" s="89"/>
      <c r="R78" s="89"/>
      <c r="S78" s="89"/>
      <c r="T78" s="89"/>
      <c r="U78" s="89"/>
      <c r="V78" s="89"/>
      <c r="W78" s="89"/>
      <c r="X78" s="89"/>
      <c r="Y78" s="89"/>
      <c r="Z78" s="89"/>
      <c r="AA78" s="89"/>
    </row>
    <row r="79" spans="1:27" s="92" customFormat="1" ht="78" customHeight="1" x14ac:dyDescent="0.35">
      <c r="A79" s="89"/>
      <c r="B79" s="99">
        <f>'Exhibit I Shallow SubsidyBudget'!$B$79</f>
        <v>0</v>
      </c>
      <c r="C79" s="100"/>
      <c r="D79" s="94"/>
      <c r="E79" s="101"/>
      <c r="F79" s="117" t="e">
        <f>'Exhibit I Shallow SubsidyBudget'!$F$79</f>
        <v>#DIV/0!</v>
      </c>
      <c r="G79" s="102">
        <f>'Exhibit I Shallow SubsidyBudget'!$G$79</f>
        <v>0</v>
      </c>
      <c r="H79" s="281"/>
      <c r="I79" s="282"/>
      <c r="J79" s="282"/>
      <c r="K79" s="282"/>
      <c r="L79" s="282"/>
      <c r="M79" s="283"/>
      <c r="N79" s="89"/>
      <c r="O79" s="89"/>
      <c r="P79" s="89"/>
      <c r="Q79" s="89"/>
      <c r="R79" s="89"/>
      <c r="S79" s="89"/>
      <c r="T79" s="89"/>
      <c r="U79" s="89"/>
      <c r="V79" s="89"/>
      <c r="W79" s="89"/>
      <c r="X79" s="89"/>
      <c r="Y79" s="89"/>
      <c r="Z79" s="89"/>
      <c r="AA79" s="89"/>
    </row>
    <row r="80" spans="1:27" s="92" customFormat="1" ht="78" customHeight="1" x14ac:dyDescent="0.35">
      <c r="A80" s="89"/>
      <c r="B80" s="99">
        <f>'Exhibit I Shallow SubsidyBudget'!$B$80</f>
        <v>0</v>
      </c>
      <c r="C80" s="100"/>
      <c r="D80" s="94"/>
      <c r="E80" s="101"/>
      <c r="F80" s="117" t="e">
        <f>'Exhibit I Shallow SubsidyBudget'!$F$80</f>
        <v>#DIV/0!</v>
      </c>
      <c r="G80" s="102">
        <f>'Exhibit I Shallow SubsidyBudget'!$G$80</f>
        <v>0</v>
      </c>
      <c r="H80" s="281"/>
      <c r="I80" s="282"/>
      <c r="J80" s="282"/>
      <c r="K80" s="282"/>
      <c r="L80" s="282"/>
      <c r="M80" s="283"/>
      <c r="N80" s="89"/>
      <c r="O80" s="89"/>
      <c r="P80" s="89"/>
      <c r="Q80" s="89"/>
      <c r="R80" s="89"/>
      <c r="S80" s="89"/>
      <c r="T80" s="89"/>
      <c r="U80" s="89"/>
      <c r="V80" s="89"/>
      <c r="W80" s="89"/>
      <c r="X80" s="89"/>
      <c r="Y80" s="89"/>
      <c r="Z80" s="89"/>
      <c r="AA80" s="89"/>
    </row>
    <row r="81" spans="1:27" s="92" customFormat="1" ht="78" customHeight="1" x14ac:dyDescent="0.35">
      <c r="A81" s="89"/>
      <c r="B81" s="99">
        <f>'Exhibit I Shallow SubsidyBudget'!$B$81</f>
        <v>0</v>
      </c>
      <c r="C81" s="100"/>
      <c r="D81" s="94"/>
      <c r="E81" s="101"/>
      <c r="F81" s="117" t="e">
        <f>'Exhibit I Shallow SubsidyBudget'!$F$81</f>
        <v>#DIV/0!</v>
      </c>
      <c r="G81" s="102">
        <f>'Exhibit I Shallow SubsidyBudget'!$G$81</f>
        <v>0</v>
      </c>
      <c r="H81" s="281"/>
      <c r="I81" s="282"/>
      <c r="J81" s="282"/>
      <c r="K81" s="282"/>
      <c r="L81" s="282"/>
      <c r="M81" s="283"/>
      <c r="N81" s="89"/>
      <c r="O81" s="89"/>
      <c r="P81" s="89"/>
      <c r="Q81" s="89"/>
      <c r="R81" s="89"/>
      <c r="S81" s="89"/>
      <c r="T81" s="89"/>
      <c r="U81" s="89"/>
      <c r="V81" s="89"/>
      <c r="W81" s="89"/>
      <c r="X81" s="89"/>
      <c r="Y81" s="89"/>
      <c r="Z81" s="89"/>
      <c r="AA81" s="89"/>
    </row>
    <row r="82" spans="1:27" s="92" customFormat="1" ht="78" customHeight="1" x14ac:dyDescent="0.35">
      <c r="A82" s="89"/>
      <c r="B82" s="99">
        <f>'Exhibit I Shallow SubsidyBudget'!$B$82</f>
        <v>0</v>
      </c>
      <c r="C82" s="100"/>
      <c r="D82" s="94"/>
      <c r="E82" s="101"/>
      <c r="F82" s="117" t="e">
        <f>'Exhibit I Shallow SubsidyBudget'!$F$82</f>
        <v>#DIV/0!</v>
      </c>
      <c r="G82" s="102">
        <f>'Exhibit I Shallow SubsidyBudget'!$G$82</f>
        <v>0</v>
      </c>
      <c r="H82" s="281"/>
      <c r="I82" s="282"/>
      <c r="J82" s="282"/>
      <c r="K82" s="282"/>
      <c r="L82" s="282"/>
      <c r="M82" s="283"/>
      <c r="N82" s="89"/>
      <c r="O82" s="89"/>
      <c r="P82" s="89"/>
      <c r="Q82" s="89"/>
      <c r="R82" s="89"/>
      <c r="S82" s="89"/>
      <c r="T82" s="89"/>
      <c r="U82" s="89"/>
      <c r="V82" s="89"/>
      <c r="W82" s="89"/>
      <c r="X82" s="89"/>
      <c r="Y82" s="89"/>
      <c r="Z82" s="89"/>
      <c r="AA82" s="89"/>
    </row>
    <row r="83" spans="1:27" s="92" customFormat="1" ht="78" customHeight="1" x14ac:dyDescent="0.35">
      <c r="A83" s="89"/>
      <c r="B83" s="99">
        <f>'Exhibit I Shallow SubsidyBudget'!$B$83</f>
        <v>0</v>
      </c>
      <c r="C83" s="100"/>
      <c r="D83" s="94"/>
      <c r="E83" s="101"/>
      <c r="F83" s="117" t="e">
        <f>'Exhibit I Shallow SubsidyBudget'!$F$83</f>
        <v>#DIV/0!</v>
      </c>
      <c r="G83" s="102">
        <f>'Exhibit I Shallow SubsidyBudget'!$G$83</f>
        <v>0</v>
      </c>
      <c r="H83" s="281"/>
      <c r="I83" s="282"/>
      <c r="J83" s="282"/>
      <c r="K83" s="282"/>
      <c r="L83" s="282"/>
      <c r="M83" s="283"/>
      <c r="N83" s="89"/>
      <c r="O83" s="89"/>
      <c r="P83" s="89"/>
      <c r="Q83" s="89"/>
      <c r="R83" s="89"/>
      <c r="S83" s="89"/>
      <c r="T83" s="89"/>
      <c r="U83" s="89"/>
      <c r="V83" s="89"/>
      <c r="W83" s="89"/>
      <c r="X83" s="89"/>
      <c r="Y83" s="89"/>
      <c r="Z83" s="89"/>
      <c r="AA83" s="89"/>
    </row>
    <row r="84" spans="1:27" s="92" customFormat="1" ht="78" customHeight="1" x14ac:dyDescent="0.35">
      <c r="A84" s="89"/>
      <c r="B84" s="99">
        <f>'Exhibit I Shallow SubsidyBudget'!$B$84</f>
        <v>0</v>
      </c>
      <c r="C84" s="100"/>
      <c r="D84" s="94"/>
      <c r="E84" s="101"/>
      <c r="F84" s="117" t="e">
        <f>'Exhibit I Shallow SubsidyBudget'!$F$84</f>
        <v>#DIV/0!</v>
      </c>
      <c r="G84" s="102">
        <f>'Exhibit I Shallow SubsidyBudget'!$G$84</f>
        <v>0</v>
      </c>
      <c r="H84" s="281"/>
      <c r="I84" s="282"/>
      <c r="J84" s="282"/>
      <c r="K84" s="282"/>
      <c r="L84" s="282"/>
      <c r="M84" s="283"/>
      <c r="N84" s="89"/>
      <c r="O84" s="89"/>
      <c r="P84" s="89"/>
      <c r="Q84" s="89"/>
      <c r="R84" s="89"/>
      <c r="S84" s="89"/>
      <c r="T84" s="89"/>
      <c r="U84" s="89"/>
      <c r="V84" s="89"/>
      <c r="W84" s="89"/>
      <c r="X84" s="89"/>
      <c r="Y84" s="89"/>
      <c r="Z84" s="89"/>
      <c r="AA84" s="89"/>
    </row>
    <row r="85" spans="1:27" s="92" customFormat="1" ht="78" customHeight="1" x14ac:dyDescent="0.35">
      <c r="A85" s="89"/>
      <c r="B85" s="99">
        <f>'Exhibit I Shallow SubsidyBudget'!$B$85</f>
        <v>0</v>
      </c>
      <c r="C85" s="100"/>
      <c r="D85" s="94"/>
      <c r="E85" s="101"/>
      <c r="F85" s="117" t="e">
        <f>'Exhibit I Shallow SubsidyBudget'!$F$85</f>
        <v>#DIV/0!</v>
      </c>
      <c r="G85" s="102">
        <f>'Exhibit I Shallow SubsidyBudget'!$G$85</f>
        <v>0</v>
      </c>
      <c r="H85" s="281"/>
      <c r="I85" s="282"/>
      <c r="J85" s="282"/>
      <c r="K85" s="282"/>
      <c r="L85" s="282"/>
      <c r="M85" s="283"/>
      <c r="N85" s="89"/>
      <c r="O85" s="89"/>
      <c r="P85" s="89"/>
      <c r="Q85" s="89"/>
      <c r="R85" s="89"/>
      <c r="S85" s="89"/>
      <c r="T85" s="89"/>
      <c r="U85" s="89"/>
      <c r="V85" s="89"/>
      <c r="W85" s="89"/>
      <c r="X85" s="89"/>
      <c r="Y85" s="89"/>
      <c r="Z85" s="89"/>
      <c r="AA85" s="89"/>
    </row>
    <row r="86" spans="1:27" s="92" customFormat="1" ht="78" customHeight="1" x14ac:dyDescent="0.35">
      <c r="A86" s="89"/>
      <c r="B86" s="99">
        <f>'Exhibit I Shallow SubsidyBudget'!$B$86</f>
        <v>0</v>
      </c>
      <c r="C86" s="100"/>
      <c r="D86" s="94"/>
      <c r="E86" s="101"/>
      <c r="F86" s="117" t="e">
        <f>'Exhibit I Shallow SubsidyBudget'!$F$86</f>
        <v>#DIV/0!</v>
      </c>
      <c r="G86" s="102">
        <f>'Exhibit I Shallow SubsidyBudget'!$G$86</f>
        <v>0</v>
      </c>
      <c r="H86" s="281"/>
      <c r="I86" s="282"/>
      <c r="J86" s="282"/>
      <c r="K86" s="282"/>
      <c r="L86" s="282"/>
      <c r="M86" s="283"/>
      <c r="N86" s="89"/>
      <c r="O86" s="89"/>
      <c r="P86" s="89"/>
      <c r="Q86" s="89"/>
      <c r="R86" s="89"/>
      <c r="S86" s="89"/>
      <c r="T86" s="89"/>
      <c r="U86" s="89"/>
      <c r="V86" s="89"/>
      <c r="W86" s="89"/>
      <c r="X86" s="89"/>
      <c r="Y86" s="89"/>
      <c r="Z86" s="89"/>
      <c r="AA86" s="89"/>
    </row>
    <row r="87" spans="1:27" s="92" customFormat="1" ht="78" customHeight="1" x14ac:dyDescent="0.35">
      <c r="A87" s="89"/>
      <c r="B87" s="99">
        <f>'Exhibit I Shallow SubsidyBudget'!$B$87</f>
        <v>0</v>
      </c>
      <c r="C87" s="100"/>
      <c r="D87" s="94"/>
      <c r="E87" s="101"/>
      <c r="F87" s="117" t="e">
        <f>'Exhibit I Shallow SubsidyBudget'!$F$87</f>
        <v>#DIV/0!</v>
      </c>
      <c r="G87" s="102">
        <f>'Exhibit I Shallow SubsidyBudget'!$G$87</f>
        <v>0</v>
      </c>
      <c r="H87" s="281"/>
      <c r="I87" s="282"/>
      <c r="J87" s="282"/>
      <c r="K87" s="282"/>
      <c r="L87" s="282"/>
      <c r="M87" s="283"/>
      <c r="N87" s="89"/>
      <c r="O87" s="89"/>
      <c r="P87" s="89"/>
      <c r="Q87" s="89"/>
      <c r="R87" s="89"/>
      <c r="S87" s="89"/>
      <c r="T87" s="89"/>
      <c r="U87" s="89"/>
      <c r="V87" s="89"/>
      <c r="W87" s="89"/>
      <c r="X87" s="89"/>
      <c r="Y87" s="89"/>
      <c r="Z87" s="89"/>
      <c r="AA87" s="89"/>
    </row>
    <row r="88" spans="1:27" s="92" customFormat="1" ht="78" customHeight="1" x14ac:dyDescent="0.35">
      <c r="A88" s="89"/>
      <c r="B88" s="99">
        <f>'Exhibit I Shallow SubsidyBudget'!$B$88</f>
        <v>0</v>
      </c>
      <c r="C88" s="100"/>
      <c r="D88" s="94"/>
      <c r="E88" s="101"/>
      <c r="F88" s="117" t="e">
        <f>'Exhibit I Shallow SubsidyBudget'!$F$88</f>
        <v>#DIV/0!</v>
      </c>
      <c r="G88" s="102">
        <f>'Exhibit I Shallow SubsidyBudget'!$G$88</f>
        <v>0</v>
      </c>
      <c r="H88" s="281"/>
      <c r="I88" s="282"/>
      <c r="J88" s="282"/>
      <c r="K88" s="282"/>
      <c r="L88" s="282"/>
      <c r="M88" s="283"/>
      <c r="N88" s="89"/>
      <c r="O88" s="89"/>
      <c r="P88" s="89"/>
      <c r="Q88" s="89"/>
      <c r="R88" s="89"/>
      <c r="S88" s="89"/>
      <c r="T88" s="89"/>
      <c r="U88" s="89"/>
      <c r="V88" s="89"/>
      <c r="W88" s="89"/>
      <c r="X88" s="89"/>
      <c r="Y88" s="89"/>
      <c r="Z88" s="89"/>
      <c r="AA88" s="89"/>
    </row>
    <row r="89" spans="1:27" s="92" customFormat="1" ht="78" customHeight="1" x14ac:dyDescent="0.35">
      <c r="A89" s="89"/>
      <c r="B89" s="99">
        <f>'Exhibit I Shallow SubsidyBudget'!$B$89</f>
        <v>0</v>
      </c>
      <c r="C89" s="100"/>
      <c r="D89" s="94"/>
      <c r="E89" s="101"/>
      <c r="F89" s="117" t="e">
        <f>'Exhibit I Shallow SubsidyBudget'!$F$89</f>
        <v>#DIV/0!</v>
      </c>
      <c r="G89" s="102">
        <f>'Exhibit I Shallow SubsidyBudget'!$G$89</f>
        <v>0</v>
      </c>
      <c r="H89" s="281"/>
      <c r="I89" s="282"/>
      <c r="J89" s="282"/>
      <c r="K89" s="282"/>
      <c r="L89" s="282"/>
      <c r="M89" s="283"/>
      <c r="N89" s="89"/>
      <c r="O89" s="89"/>
      <c r="P89" s="89"/>
      <c r="Q89" s="89"/>
      <c r="R89" s="89"/>
      <c r="S89" s="89"/>
      <c r="T89" s="89"/>
      <c r="U89" s="89"/>
      <c r="V89" s="89"/>
      <c r="W89" s="89"/>
      <c r="X89" s="89"/>
      <c r="Y89" s="89"/>
      <c r="Z89" s="89"/>
      <c r="AA89" s="89"/>
    </row>
    <row r="90" spans="1:27" s="92" customFormat="1" ht="78" customHeight="1" x14ac:dyDescent="0.35">
      <c r="A90" s="89"/>
      <c r="B90" s="99">
        <f>'Exhibit I Shallow SubsidyBudget'!$B$90</f>
        <v>0</v>
      </c>
      <c r="C90" s="100"/>
      <c r="D90" s="94"/>
      <c r="E90" s="101"/>
      <c r="F90" s="117" t="e">
        <f>'Exhibit I Shallow SubsidyBudget'!$F$90</f>
        <v>#DIV/0!</v>
      </c>
      <c r="G90" s="102">
        <f>'Exhibit I Shallow SubsidyBudget'!$G$90</f>
        <v>0</v>
      </c>
      <c r="H90" s="281"/>
      <c r="I90" s="282"/>
      <c r="J90" s="282"/>
      <c r="K90" s="282"/>
      <c r="L90" s="282"/>
      <c r="M90" s="283"/>
      <c r="N90" s="89"/>
      <c r="O90" s="89"/>
      <c r="P90" s="89"/>
      <c r="Q90" s="89"/>
      <c r="R90" s="89"/>
      <c r="S90" s="89"/>
      <c r="T90" s="89"/>
      <c r="U90" s="89"/>
      <c r="V90" s="89"/>
      <c r="W90" s="89"/>
      <c r="X90" s="89"/>
      <c r="Y90" s="89"/>
      <c r="Z90" s="89"/>
      <c r="AA90" s="89"/>
    </row>
    <row r="91" spans="1:27" s="92" customFormat="1" ht="78" customHeight="1" x14ac:dyDescent="0.35">
      <c r="A91" s="89"/>
      <c r="B91" s="99">
        <f>'Exhibit I Shallow SubsidyBudget'!$B$91</f>
        <v>0</v>
      </c>
      <c r="C91" s="100"/>
      <c r="D91" s="94"/>
      <c r="E91" s="101"/>
      <c r="F91" s="117" t="e">
        <f>'Exhibit I Shallow SubsidyBudget'!$F$91</f>
        <v>#DIV/0!</v>
      </c>
      <c r="G91" s="102">
        <f>'Exhibit I Shallow SubsidyBudget'!$G$91</f>
        <v>0</v>
      </c>
      <c r="H91" s="281"/>
      <c r="I91" s="282"/>
      <c r="J91" s="282"/>
      <c r="K91" s="282"/>
      <c r="L91" s="282"/>
      <c r="M91" s="283"/>
      <c r="N91" s="89"/>
      <c r="O91" s="89"/>
      <c r="P91" s="89"/>
      <c r="Q91" s="89"/>
      <c r="R91" s="89"/>
      <c r="S91" s="89"/>
      <c r="T91" s="89"/>
      <c r="U91" s="89"/>
      <c r="V91" s="89"/>
      <c r="W91" s="89"/>
      <c r="X91" s="89"/>
      <c r="Y91" s="89"/>
      <c r="Z91" s="89"/>
      <c r="AA91" s="89"/>
    </row>
    <row r="92" spans="1:27" s="92" customFormat="1" ht="78" customHeight="1" x14ac:dyDescent="0.35">
      <c r="A92" s="89"/>
      <c r="B92" s="99">
        <f>'Exhibit I Shallow SubsidyBudget'!$B$92</f>
        <v>0</v>
      </c>
      <c r="C92" s="100"/>
      <c r="D92" s="94"/>
      <c r="E92" s="101"/>
      <c r="F92" s="117" t="e">
        <f>'Exhibit I Shallow SubsidyBudget'!$F$92</f>
        <v>#DIV/0!</v>
      </c>
      <c r="G92" s="102">
        <f>'Exhibit I Shallow SubsidyBudget'!$G$92</f>
        <v>0</v>
      </c>
      <c r="H92" s="281"/>
      <c r="I92" s="282"/>
      <c r="J92" s="282"/>
      <c r="K92" s="282"/>
      <c r="L92" s="282"/>
      <c r="M92" s="283"/>
      <c r="N92" s="89"/>
      <c r="O92" s="89"/>
      <c r="P92" s="89"/>
      <c r="Q92" s="89"/>
      <c r="R92" s="89"/>
      <c r="S92" s="89"/>
      <c r="T92" s="89"/>
      <c r="U92" s="89"/>
      <c r="V92" s="89"/>
      <c r="W92" s="89"/>
      <c r="X92" s="89"/>
      <c r="Y92" s="89"/>
      <c r="Z92" s="89"/>
      <c r="AA92" s="89"/>
    </row>
    <row r="93" spans="1:27" s="92" customFormat="1" ht="78" customHeight="1" x14ac:dyDescent="0.35">
      <c r="A93" s="89"/>
      <c r="B93" s="99">
        <f>'Exhibit I Shallow SubsidyBudget'!$B$93</f>
        <v>0</v>
      </c>
      <c r="C93" s="100"/>
      <c r="D93" s="94"/>
      <c r="E93" s="101"/>
      <c r="F93" s="117" t="e">
        <f>'Exhibit I Shallow SubsidyBudget'!$F$93</f>
        <v>#DIV/0!</v>
      </c>
      <c r="G93" s="102">
        <f>'Exhibit I Shallow SubsidyBudget'!$G$93</f>
        <v>0</v>
      </c>
      <c r="H93" s="281"/>
      <c r="I93" s="282"/>
      <c r="J93" s="282"/>
      <c r="K93" s="282"/>
      <c r="L93" s="282"/>
      <c r="M93" s="283"/>
      <c r="N93" s="89"/>
      <c r="O93" s="89"/>
      <c r="P93" s="89"/>
      <c r="Q93" s="89"/>
      <c r="R93" s="89"/>
      <c r="S93" s="89"/>
      <c r="T93" s="89"/>
      <c r="U93" s="89"/>
      <c r="V93" s="89"/>
      <c r="W93" s="89"/>
      <c r="X93" s="89"/>
      <c r="Y93" s="89"/>
      <c r="Z93" s="89"/>
      <c r="AA93" s="89"/>
    </row>
    <row r="94" spans="1:27" s="92" customFormat="1" ht="78" customHeight="1" x14ac:dyDescent="0.35">
      <c r="A94" s="89"/>
      <c r="B94" s="99">
        <f>'Exhibit I Shallow SubsidyBudget'!$B$94</f>
        <v>0</v>
      </c>
      <c r="C94" s="100"/>
      <c r="D94" s="94"/>
      <c r="E94" s="101"/>
      <c r="F94" s="117" t="e">
        <f>'Exhibit I Shallow SubsidyBudget'!$F$94</f>
        <v>#DIV/0!</v>
      </c>
      <c r="G94" s="102">
        <f>'Exhibit I Shallow SubsidyBudget'!$G$94</f>
        <v>0</v>
      </c>
      <c r="H94" s="281"/>
      <c r="I94" s="282"/>
      <c r="J94" s="282"/>
      <c r="K94" s="282"/>
      <c r="L94" s="282"/>
      <c r="M94" s="283"/>
      <c r="N94" s="89"/>
      <c r="O94" s="89"/>
      <c r="P94" s="89"/>
      <c r="Q94" s="89"/>
      <c r="R94" s="89"/>
      <c r="S94" s="89"/>
      <c r="T94" s="89"/>
      <c r="U94" s="89"/>
      <c r="V94" s="89"/>
      <c r="W94" s="89"/>
      <c r="X94" s="89"/>
      <c r="Y94" s="89"/>
      <c r="Z94" s="89"/>
      <c r="AA94" s="89"/>
    </row>
    <row r="95" spans="1:27" s="92" customFormat="1" ht="78" customHeight="1" x14ac:dyDescent="0.35">
      <c r="A95" s="89"/>
      <c r="B95" s="99">
        <f>'Exhibit I Shallow SubsidyBudget'!$B$95</f>
        <v>0</v>
      </c>
      <c r="C95" s="100"/>
      <c r="D95" s="94"/>
      <c r="E95" s="101"/>
      <c r="F95" s="117" t="e">
        <f>'Exhibit I Shallow SubsidyBudget'!$F$95</f>
        <v>#DIV/0!</v>
      </c>
      <c r="G95" s="102">
        <f>'Exhibit I Shallow SubsidyBudget'!$G$95</f>
        <v>0</v>
      </c>
      <c r="H95" s="281"/>
      <c r="I95" s="282"/>
      <c r="J95" s="282"/>
      <c r="K95" s="282"/>
      <c r="L95" s="282"/>
      <c r="M95" s="283"/>
      <c r="N95" s="89"/>
      <c r="O95" s="89"/>
      <c r="P95" s="89"/>
      <c r="Q95" s="89"/>
      <c r="R95" s="89"/>
      <c r="S95" s="89"/>
      <c r="T95" s="89"/>
      <c r="U95" s="89"/>
      <c r="V95" s="89"/>
      <c r="W95" s="89"/>
      <c r="X95" s="89"/>
      <c r="Y95" s="89"/>
      <c r="Z95" s="89"/>
      <c r="AA95" s="89"/>
    </row>
    <row r="96" spans="1:27" s="92" customFormat="1" ht="78" customHeight="1" x14ac:dyDescent="0.35">
      <c r="A96" s="89"/>
      <c r="B96" s="99">
        <f>'Exhibit I Shallow SubsidyBudget'!$B$96</f>
        <v>0</v>
      </c>
      <c r="C96" s="100"/>
      <c r="D96" s="94"/>
      <c r="E96" s="101"/>
      <c r="F96" s="117" t="e">
        <f>'Exhibit I Shallow SubsidyBudget'!$F$96</f>
        <v>#DIV/0!</v>
      </c>
      <c r="G96" s="102">
        <f>'Exhibit I Shallow SubsidyBudget'!$G$96</f>
        <v>0</v>
      </c>
      <c r="H96" s="281"/>
      <c r="I96" s="282"/>
      <c r="J96" s="282"/>
      <c r="K96" s="282"/>
      <c r="L96" s="282"/>
      <c r="M96" s="283"/>
      <c r="N96" s="89"/>
      <c r="O96" s="89"/>
      <c r="P96" s="89"/>
      <c r="Q96" s="89"/>
      <c r="R96" s="89"/>
      <c r="S96" s="89"/>
      <c r="T96" s="89"/>
      <c r="U96" s="89"/>
      <c r="V96" s="89"/>
      <c r="W96" s="89"/>
      <c r="X96" s="89"/>
      <c r="Y96" s="89"/>
      <c r="Z96" s="89"/>
      <c r="AA96" s="89"/>
    </row>
    <row r="97" spans="1:27" s="92" customFormat="1" ht="78" customHeight="1" x14ac:dyDescent="0.35">
      <c r="A97" s="89"/>
      <c r="B97" s="99">
        <f>'Exhibit I Shallow SubsidyBudget'!$B$97</f>
        <v>0</v>
      </c>
      <c r="C97" s="100"/>
      <c r="D97" s="94"/>
      <c r="E97" s="101"/>
      <c r="F97" s="117" t="e">
        <f>'Exhibit I Shallow SubsidyBudget'!$F$97</f>
        <v>#DIV/0!</v>
      </c>
      <c r="G97" s="102">
        <f>'Exhibit I Shallow SubsidyBudget'!$G$97</f>
        <v>0</v>
      </c>
      <c r="H97" s="281"/>
      <c r="I97" s="282"/>
      <c r="J97" s="282"/>
      <c r="K97" s="282"/>
      <c r="L97" s="282"/>
      <c r="M97" s="283"/>
      <c r="N97" s="89"/>
      <c r="O97" s="89"/>
      <c r="P97" s="89"/>
      <c r="Q97" s="89"/>
      <c r="R97" s="89"/>
      <c r="S97" s="89"/>
      <c r="T97" s="89"/>
      <c r="U97" s="89"/>
      <c r="V97" s="89"/>
      <c r="W97" s="89"/>
      <c r="X97" s="89"/>
      <c r="Y97" s="89"/>
      <c r="Z97" s="89"/>
      <c r="AA97" s="89"/>
    </row>
    <row r="98" spans="1:27" s="92" customFormat="1" ht="78" customHeight="1" x14ac:dyDescent="0.35">
      <c r="A98" s="89"/>
      <c r="B98" s="99">
        <f>'Exhibit I Shallow SubsidyBudget'!$B$98</f>
        <v>0</v>
      </c>
      <c r="C98" s="100"/>
      <c r="D98" s="94"/>
      <c r="E98" s="101"/>
      <c r="F98" s="117" t="e">
        <f>'Exhibit I Shallow SubsidyBudget'!$F$98</f>
        <v>#DIV/0!</v>
      </c>
      <c r="G98" s="102">
        <f>'Exhibit I Shallow SubsidyBudget'!$G$98</f>
        <v>0</v>
      </c>
      <c r="H98" s="281"/>
      <c r="I98" s="282"/>
      <c r="J98" s="282"/>
      <c r="K98" s="282"/>
      <c r="L98" s="282"/>
      <c r="M98" s="283"/>
      <c r="N98" s="89"/>
      <c r="O98" s="89"/>
      <c r="P98" s="89"/>
      <c r="Q98" s="89"/>
      <c r="R98" s="89"/>
      <c r="S98" s="89"/>
      <c r="T98" s="89"/>
      <c r="U98" s="89"/>
      <c r="V98" s="89"/>
      <c r="W98" s="89"/>
      <c r="X98" s="89"/>
      <c r="Y98" s="89"/>
      <c r="Z98" s="89"/>
      <c r="AA98" s="89"/>
    </row>
    <row r="99" spans="1:27" s="92" customFormat="1" ht="78" customHeight="1" x14ac:dyDescent="0.35">
      <c r="A99" s="89"/>
      <c r="B99" s="99">
        <f>'Exhibit I Shallow SubsidyBudget'!$B$99</f>
        <v>0</v>
      </c>
      <c r="C99" s="100"/>
      <c r="D99" s="94"/>
      <c r="E99" s="101"/>
      <c r="F99" s="117" t="e">
        <f>'Exhibit I Shallow SubsidyBudget'!$F$99</f>
        <v>#DIV/0!</v>
      </c>
      <c r="G99" s="102">
        <f>'Exhibit I Shallow SubsidyBudget'!$G$99</f>
        <v>0</v>
      </c>
      <c r="H99" s="281"/>
      <c r="I99" s="282"/>
      <c r="J99" s="282"/>
      <c r="K99" s="282"/>
      <c r="L99" s="282"/>
      <c r="M99" s="283"/>
      <c r="N99" s="89"/>
      <c r="O99" s="89"/>
      <c r="P99" s="89"/>
      <c r="Q99" s="89"/>
      <c r="R99" s="89"/>
      <c r="S99" s="89"/>
      <c r="T99" s="89"/>
      <c r="U99" s="89"/>
      <c r="V99" s="89"/>
      <c r="W99" s="89"/>
      <c r="X99" s="89"/>
      <c r="Y99" s="89"/>
      <c r="Z99" s="89"/>
      <c r="AA99" s="89"/>
    </row>
    <row r="100" spans="1:27" s="92" customFormat="1" ht="78" customHeight="1" x14ac:dyDescent="0.35">
      <c r="A100" s="89"/>
      <c r="B100" s="99">
        <f>'Exhibit I Shallow SubsidyBudget'!$B$100</f>
        <v>0</v>
      </c>
      <c r="C100" s="100"/>
      <c r="D100" s="94"/>
      <c r="E100" s="101"/>
      <c r="F100" s="117" t="e">
        <f>'Exhibit I Shallow SubsidyBudget'!$F$100</f>
        <v>#DIV/0!</v>
      </c>
      <c r="G100" s="102">
        <f>'Exhibit I Shallow SubsidyBudget'!$G$100</f>
        <v>0</v>
      </c>
      <c r="H100" s="281"/>
      <c r="I100" s="282"/>
      <c r="J100" s="282"/>
      <c r="K100" s="282"/>
      <c r="L100" s="282"/>
      <c r="M100" s="283"/>
      <c r="N100" s="89"/>
      <c r="O100" s="89"/>
      <c r="P100" s="89"/>
      <c r="Q100" s="89"/>
      <c r="R100" s="89"/>
      <c r="S100" s="89"/>
      <c r="T100" s="89"/>
      <c r="U100" s="89"/>
      <c r="V100" s="89"/>
      <c r="W100" s="89"/>
      <c r="X100" s="89"/>
      <c r="Y100" s="89"/>
      <c r="Z100" s="89"/>
      <c r="AA100" s="89"/>
    </row>
    <row r="101" spans="1:27" s="92" customFormat="1" ht="78" customHeight="1" x14ac:dyDescent="0.35">
      <c r="A101" s="89"/>
      <c r="B101" s="99">
        <f>'Exhibit I Shallow SubsidyBudget'!$B$101</f>
        <v>0</v>
      </c>
      <c r="C101" s="100"/>
      <c r="D101" s="94"/>
      <c r="E101" s="101"/>
      <c r="F101" s="117" t="e">
        <f>'Exhibit I Shallow SubsidyBudget'!$F$101</f>
        <v>#DIV/0!</v>
      </c>
      <c r="G101" s="102">
        <f>'Exhibit I Shallow SubsidyBudget'!$G$101</f>
        <v>0</v>
      </c>
      <c r="H101" s="281"/>
      <c r="I101" s="282"/>
      <c r="J101" s="282"/>
      <c r="K101" s="282"/>
      <c r="L101" s="282"/>
      <c r="M101" s="283"/>
      <c r="N101" s="89"/>
      <c r="O101" s="89"/>
      <c r="P101" s="89"/>
      <c r="Q101" s="89"/>
      <c r="R101" s="89"/>
      <c r="S101" s="89"/>
      <c r="T101" s="89"/>
      <c r="U101" s="89"/>
      <c r="V101" s="89"/>
      <c r="W101" s="89"/>
      <c r="X101" s="89"/>
      <c r="Y101" s="89"/>
      <c r="Z101" s="89"/>
      <c r="AA101" s="89"/>
    </row>
    <row r="102" spans="1:27" s="92" customFormat="1" ht="78" customHeight="1" x14ac:dyDescent="0.35">
      <c r="A102" s="89"/>
      <c r="B102" s="99">
        <f>'Exhibit I Shallow SubsidyBudget'!$B$102</f>
        <v>0</v>
      </c>
      <c r="C102" s="100"/>
      <c r="D102" s="94"/>
      <c r="E102" s="101"/>
      <c r="F102" s="117" t="e">
        <f>'Exhibit I Shallow SubsidyBudget'!$F$102</f>
        <v>#DIV/0!</v>
      </c>
      <c r="G102" s="102">
        <f>'Exhibit I Shallow SubsidyBudget'!$G$102</f>
        <v>0</v>
      </c>
      <c r="H102" s="281"/>
      <c r="I102" s="282"/>
      <c r="J102" s="282"/>
      <c r="K102" s="282"/>
      <c r="L102" s="282"/>
      <c r="M102" s="283"/>
      <c r="N102" s="89"/>
      <c r="O102" s="89"/>
      <c r="P102" s="89"/>
      <c r="Q102" s="89"/>
      <c r="R102" s="89"/>
      <c r="S102" s="89"/>
      <c r="T102" s="89"/>
      <c r="U102" s="89"/>
      <c r="V102" s="89"/>
      <c r="W102" s="89"/>
      <c r="X102" s="89"/>
      <c r="Y102" s="89"/>
      <c r="Z102" s="89"/>
      <c r="AA102" s="89"/>
    </row>
    <row r="103" spans="1:27" s="12" customFormat="1" x14ac:dyDescent="0.35">
      <c r="A103" s="56"/>
      <c r="B103" s="31" t="s">
        <v>13</v>
      </c>
      <c r="C103" s="32"/>
      <c r="D103" s="33"/>
      <c r="E103" s="24"/>
      <c r="F103" s="119" t="e">
        <f>'Exhibit I Shallow SubsidyBudget'!$F$103</f>
        <v>#DIV/0!</v>
      </c>
      <c r="G103" s="81">
        <f>'Exhibit I Shallow SubsidyBudget'!$G$103</f>
        <v>0</v>
      </c>
      <c r="H103" s="199"/>
      <c r="I103" s="199"/>
      <c r="J103" s="199"/>
      <c r="K103" s="199"/>
      <c r="L103" s="199"/>
      <c r="M103" s="200"/>
      <c r="N103" s="56"/>
      <c r="O103" s="56"/>
      <c r="P103" s="56"/>
      <c r="Q103" s="56"/>
      <c r="R103" s="56"/>
      <c r="S103" s="56"/>
      <c r="T103" s="56"/>
      <c r="U103" s="56"/>
      <c r="V103" s="56"/>
      <c r="W103" s="56"/>
      <c r="X103" s="56"/>
      <c r="Y103" s="56"/>
      <c r="Z103" s="56"/>
      <c r="AA103" s="56"/>
    </row>
    <row r="104" spans="1:27" s="12" customFormat="1" x14ac:dyDescent="0.35">
      <c r="A104" s="56"/>
      <c r="B104" s="34"/>
      <c r="C104" s="24"/>
      <c r="D104" s="24"/>
      <c r="E104" s="24" t="s">
        <v>14</v>
      </c>
      <c r="F104" s="114"/>
      <c r="G104" s="82"/>
      <c r="H104" s="199"/>
      <c r="I104" s="199"/>
      <c r="J104" s="199"/>
      <c r="K104" s="199"/>
      <c r="L104" s="199"/>
      <c r="M104" s="200"/>
      <c r="N104" s="56"/>
      <c r="O104" s="56"/>
      <c r="P104" s="56"/>
      <c r="Q104" s="56"/>
      <c r="R104" s="56"/>
      <c r="S104" s="56"/>
      <c r="T104" s="56"/>
      <c r="U104" s="56"/>
      <c r="V104" s="56"/>
      <c r="W104" s="56"/>
      <c r="X104" s="56"/>
      <c r="Y104" s="56"/>
      <c r="Z104" s="56"/>
      <c r="AA104" s="56"/>
    </row>
    <row r="105" spans="1:27" s="92" customFormat="1" ht="19.5" customHeight="1" x14ac:dyDescent="0.35">
      <c r="A105" s="89"/>
      <c r="B105" s="182" t="s">
        <v>37</v>
      </c>
      <c r="C105" s="103"/>
      <c r="D105" s="103"/>
      <c r="E105" s="180">
        <f>'Exhibit I Shallow SubsidyBudget'!$E$105</f>
        <v>0</v>
      </c>
      <c r="F105" s="115" t="e">
        <f>'Exhibit I Shallow SubsidyBudget'!$F$105</f>
        <v>#DIV/0!</v>
      </c>
      <c r="G105" s="181">
        <f>'Exhibit I Shallow SubsidyBudget'!$G$105</f>
        <v>0</v>
      </c>
      <c r="H105" s="284"/>
      <c r="I105" s="284"/>
      <c r="J105" s="284"/>
      <c r="K105" s="284"/>
      <c r="L105" s="284"/>
      <c r="M105" s="285"/>
      <c r="N105" s="89"/>
      <c r="O105" s="89"/>
      <c r="P105" s="89"/>
      <c r="Q105" s="89"/>
      <c r="R105" s="89"/>
      <c r="S105" s="89"/>
      <c r="T105" s="89"/>
      <c r="U105" s="89"/>
      <c r="V105" s="89"/>
      <c r="W105" s="89"/>
      <c r="X105" s="89"/>
      <c r="Y105" s="89"/>
      <c r="Z105" s="89"/>
      <c r="AA105" s="89"/>
    </row>
    <row r="106" spans="1:27" s="92" customFormat="1" ht="78" customHeight="1" x14ac:dyDescent="0.35">
      <c r="A106" s="89"/>
      <c r="B106" s="178" t="s">
        <v>35</v>
      </c>
      <c r="C106" s="103"/>
      <c r="D106" s="103"/>
      <c r="E106" s="180">
        <f>'Exhibit I Shallow SubsidyBudget'!$E$106</f>
        <v>0</v>
      </c>
      <c r="F106" s="115" t="e">
        <f>'Exhibit I Shallow SubsidyBudget'!$F$106</f>
        <v>#DIV/0!</v>
      </c>
      <c r="G106" s="181">
        <f>'Exhibit I Shallow SubsidyBudget'!$G$106</f>
        <v>0</v>
      </c>
      <c r="H106" s="281"/>
      <c r="I106" s="282"/>
      <c r="J106" s="282"/>
      <c r="K106" s="282"/>
      <c r="L106" s="282"/>
      <c r="M106" s="283"/>
      <c r="N106" s="89"/>
      <c r="O106" s="89"/>
      <c r="P106" s="89"/>
      <c r="Q106" s="89"/>
      <c r="R106" s="89"/>
      <c r="S106" s="89"/>
      <c r="T106" s="89"/>
      <c r="U106" s="89"/>
      <c r="V106" s="89"/>
      <c r="W106" s="89"/>
      <c r="X106" s="89"/>
      <c r="Y106" s="89"/>
      <c r="Z106" s="89"/>
      <c r="AA106" s="89"/>
    </row>
    <row r="107" spans="1:27" s="92" customFormat="1" ht="78" customHeight="1" x14ac:dyDescent="0.35">
      <c r="A107" s="89"/>
      <c r="B107" s="178" t="s">
        <v>36</v>
      </c>
      <c r="C107" s="103"/>
      <c r="D107" s="103"/>
      <c r="E107" s="171"/>
      <c r="F107" s="115" t="e">
        <f>'Exhibit I Shallow SubsidyBudget'!$F$107</f>
        <v>#DIV/0!</v>
      </c>
      <c r="G107" s="179">
        <f>'Exhibit I Shallow SubsidyBudget'!$G$107</f>
        <v>0</v>
      </c>
      <c r="H107" s="281"/>
      <c r="I107" s="282"/>
      <c r="J107" s="282"/>
      <c r="K107" s="282"/>
      <c r="L107" s="282"/>
      <c r="M107" s="283"/>
      <c r="N107" s="89"/>
      <c r="O107" s="89"/>
      <c r="P107" s="89"/>
      <c r="Q107" s="89"/>
      <c r="R107" s="89"/>
      <c r="S107" s="89"/>
      <c r="T107" s="89"/>
      <c r="U107" s="89"/>
      <c r="V107" s="89"/>
      <c r="W107" s="89"/>
      <c r="X107" s="89"/>
      <c r="Y107" s="89"/>
      <c r="Z107" s="89"/>
      <c r="AA107" s="89"/>
    </row>
    <row r="108" spans="1:27" s="92" customFormat="1" ht="25.5" customHeight="1" x14ac:dyDescent="0.35">
      <c r="A108" s="89"/>
      <c r="B108" s="97"/>
      <c r="C108" s="103"/>
      <c r="D108" s="103"/>
      <c r="E108" s="171"/>
      <c r="F108" s="172"/>
      <c r="G108" s="173"/>
      <c r="H108" s="199"/>
      <c r="I108" s="199"/>
      <c r="J108" s="199"/>
      <c r="K108" s="199"/>
      <c r="L108" s="199"/>
      <c r="M108" s="200"/>
      <c r="N108" s="89"/>
      <c r="O108" s="89"/>
      <c r="P108" s="89"/>
      <c r="Q108" s="89"/>
      <c r="R108" s="89"/>
      <c r="S108" s="89"/>
      <c r="T108" s="89"/>
      <c r="U108" s="89"/>
      <c r="V108" s="89"/>
      <c r="W108" s="89"/>
      <c r="X108" s="89"/>
      <c r="Y108" s="89"/>
      <c r="Z108" s="89"/>
      <c r="AA108" s="89"/>
    </row>
    <row r="109" spans="1:27" s="1" customFormat="1" ht="20.25" customHeight="1" x14ac:dyDescent="0.45">
      <c r="A109" s="59"/>
      <c r="B109" s="38" t="s">
        <v>15</v>
      </c>
      <c r="C109" s="39"/>
      <c r="D109" s="45"/>
      <c r="E109" s="46"/>
      <c r="F109" s="168" t="e">
        <f>'Exhibit I Shallow SubsidyBudget'!$F$109</f>
        <v>#DIV/0!</v>
      </c>
      <c r="G109" s="169">
        <f>'Exhibit I Shallow SubsidyBudget'!$G$109</f>
        <v>0</v>
      </c>
      <c r="H109" s="201"/>
      <c r="I109" s="201"/>
      <c r="J109" s="201"/>
      <c r="K109" s="201"/>
      <c r="L109" s="201"/>
      <c r="M109" s="202"/>
      <c r="N109" s="59"/>
      <c r="O109" s="59"/>
      <c r="P109" s="59"/>
      <c r="Q109" s="59"/>
      <c r="R109" s="59"/>
      <c r="S109" s="59"/>
      <c r="T109" s="59"/>
      <c r="U109" s="59"/>
      <c r="V109" s="59"/>
      <c r="W109" s="59"/>
      <c r="X109" s="59"/>
      <c r="Y109" s="59"/>
      <c r="Z109" s="59"/>
      <c r="AA109" s="59"/>
    </row>
    <row r="110" spans="1:27" s="13" customFormat="1" ht="15.5" x14ac:dyDescent="0.35">
      <c r="A110" s="60"/>
      <c r="B110" s="40"/>
      <c r="C110" s="41"/>
      <c r="D110" s="41"/>
      <c r="E110" s="42"/>
      <c r="F110" s="120"/>
      <c r="G110" s="83"/>
      <c r="H110" s="203"/>
      <c r="I110" s="203"/>
      <c r="J110" s="203"/>
      <c r="K110" s="203"/>
      <c r="L110" s="203"/>
      <c r="M110" s="204"/>
      <c r="N110" s="60"/>
      <c r="O110" s="60"/>
      <c r="P110" s="60"/>
      <c r="Q110" s="60"/>
      <c r="R110" s="60"/>
      <c r="S110" s="60"/>
      <c r="T110" s="60"/>
      <c r="U110" s="60"/>
      <c r="V110" s="60"/>
      <c r="W110" s="60"/>
      <c r="X110" s="60"/>
      <c r="Y110" s="60"/>
      <c r="Z110" s="60"/>
      <c r="AA110" s="60"/>
    </row>
    <row r="111" spans="1:27" s="19" customFormat="1" ht="15.5" x14ac:dyDescent="0.35">
      <c r="A111" s="55"/>
      <c r="B111" s="78" t="s">
        <v>16</v>
      </c>
      <c r="C111" s="76"/>
      <c r="D111" s="76"/>
      <c r="E111" s="76"/>
      <c r="F111" s="121"/>
      <c r="G111" s="84"/>
      <c r="H111" s="205"/>
      <c r="I111" s="205"/>
      <c r="J111" s="205"/>
      <c r="K111" s="205"/>
      <c r="L111" s="205"/>
      <c r="M111" s="206"/>
      <c r="N111" s="55"/>
      <c r="O111" s="55"/>
      <c r="P111" s="55"/>
      <c r="Q111" s="55"/>
      <c r="R111" s="55"/>
      <c r="S111" s="55"/>
      <c r="T111" s="55"/>
      <c r="U111" s="55"/>
      <c r="V111" s="55"/>
      <c r="W111" s="55"/>
      <c r="X111" s="55"/>
      <c r="Y111" s="55"/>
      <c r="Z111" s="55"/>
      <c r="AA111" s="55"/>
    </row>
    <row r="112" spans="1:27" s="109" customFormat="1" ht="78" customHeight="1" x14ac:dyDescent="0.35">
      <c r="A112" s="104"/>
      <c r="B112" s="105">
        <f>'Exhibit I Shallow SubsidyBudget'!$B$112</f>
        <v>0</v>
      </c>
      <c r="C112" s="106"/>
      <c r="D112" s="106"/>
      <c r="E112" s="107"/>
      <c r="F112" s="122" t="e">
        <f>'Exhibit I Shallow SubsidyBudget'!$F$112</f>
        <v>#DIV/0!</v>
      </c>
      <c r="G112" s="108">
        <f>'Exhibit I Shallow SubsidyBudget'!$G$112</f>
        <v>0</v>
      </c>
      <c r="H112" s="281"/>
      <c r="I112" s="282"/>
      <c r="J112" s="282"/>
      <c r="K112" s="282"/>
      <c r="L112" s="282"/>
      <c r="M112" s="283"/>
      <c r="N112" s="104"/>
      <c r="O112" s="104"/>
      <c r="P112" s="104"/>
      <c r="Q112" s="104"/>
      <c r="R112" s="104"/>
      <c r="S112" s="104"/>
      <c r="T112" s="104"/>
      <c r="U112" s="104"/>
      <c r="V112" s="104"/>
      <c r="W112" s="104"/>
      <c r="X112" s="104"/>
      <c r="Y112" s="104"/>
      <c r="Z112" s="104"/>
      <c r="AA112" s="104"/>
    </row>
    <row r="113" spans="1:27" s="109" customFormat="1" ht="78" customHeight="1" x14ac:dyDescent="0.35">
      <c r="A113" s="104"/>
      <c r="B113" s="105">
        <f>'Exhibit I Shallow SubsidyBudget'!$B$113</f>
        <v>0</v>
      </c>
      <c r="C113" s="106"/>
      <c r="D113" s="106"/>
      <c r="E113" s="107"/>
      <c r="F113" s="122" t="e">
        <f>'Exhibit I Shallow SubsidyBudget'!$F$113</f>
        <v>#DIV/0!</v>
      </c>
      <c r="G113" s="108">
        <f>'Exhibit I Shallow SubsidyBudget'!$G$113</f>
        <v>0</v>
      </c>
      <c r="H113" s="281"/>
      <c r="I113" s="282"/>
      <c r="J113" s="282"/>
      <c r="K113" s="282"/>
      <c r="L113" s="282"/>
      <c r="M113" s="283"/>
      <c r="N113" s="104"/>
      <c r="O113" s="104"/>
      <c r="P113" s="104"/>
      <c r="Q113" s="104"/>
      <c r="R113" s="104"/>
      <c r="S113" s="104"/>
      <c r="T113" s="104"/>
      <c r="U113" s="104"/>
      <c r="V113" s="104"/>
      <c r="W113" s="104"/>
      <c r="X113" s="104"/>
      <c r="Y113" s="104"/>
      <c r="Z113" s="104"/>
      <c r="AA113" s="104"/>
    </row>
    <row r="114" spans="1:27" s="109" customFormat="1" ht="78" customHeight="1" x14ac:dyDescent="0.35">
      <c r="A114" s="104"/>
      <c r="B114" s="105">
        <f>'Exhibit I Shallow SubsidyBudget'!$B$114</f>
        <v>0</v>
      </c>
      <c r="C114" s="106"/>
      <c r="D114" s="106"/>
      <c r="E114" s="107"/>
      <c r="F114" s="122" t="e">
        <f>'Exhibit I Shallow SubsidyBudget'!$F$114</f>
        <v>#DIV/0!</v>
      </c>
      <c r="G114" s="108">
        <f>'Exhibit I Shallow SubsidyBudget'!$G$114</f>
        <v>0</v>
      </c>
      <c r="H114" s="281"/>
      <c r="I114" s="282"/>
      <c r="J114" s="282"/>
      <c r="K114" s="282"/>
      <c r="L114" s="282"/>
      <c r="M114" s="283"/>
      <c r="N114" s="104"/>
      <c r="O114" s="104"/>
      <c r="P114" s="104"/>
      <c r="Q114" s="104"/>
      <c r="R114" s="104"/>
      <c r="S114" s="104"/>
      <c r="T114" s="104"/>
      <c r="U114" s="104"/>
      <c r="V114" s="104"/>
      <c r="W114" s="104"/>
      <c r="X114" s="104"/>
      <c r="Y114" s="104"/>
      <c r="Z114" s="104"/>
      <c r="AA114" s="104"/>
    </row>
    <row r="115" spans="1:27" s="109" customFormat="1" ht="78" customHeight="1" x14ac:dyDescent="0.35">
      <c r="A115" s="104"/>
      <c r="B115" s="105">
        <f>'Exhibit I Shallow SubsidyBudget'!$B$115</f>
        <v>0</v>
      </c>
      <c r="C115" s="106"/>
      <c r="D115" s="106"/>
      <c r="E115" s="107"/>
      <c r="F115" s="122" t="e">
        <f>'Exhibit I Shallow SubsidyBudget'!$F$115</f>
        <v>#DIV/0!</v>
      </c>
      <c r="G115" s="108">
        <f>'Exhibit I Shallow SubsidyBudget'!$G$115</f>
        <v>0</v>
      </c>
      <c r="H115" s="281"/>
      <c r="I115" s="282"/>
      <c r="J115" s="282"/>
      <c r="K115" s="282"/>
      <c r="L115" s="282"/>
      <c r="M115" s="283"/>
      <c r="N115" s="104"/>
      <c r="O115" s="104"/>
      <c r="P115" s="104"/>
      <c r="Q115" s="104"/>
      <c r="R115" s="104"/>
      <c r="S115" s="104"/>
      <c r="T115" s="104"/>
      <c r="U115" s="104"/>
      <c r="V115" s="104"/>
      <c r="W115" s="104"/>
      <c r="X115" s="104"/>
      <c r="Y115" s="104"/>
      <c r="Z115" s="104"/>
      <c r="AA115" s="104"/>
    </row>
    <row r="116" spans="1:27" s="109" customFormat="1" ht="78" customHeight="1" x14ac:dyDescent="0.35">
      <c r="A116" s="104"/>
      <c r="B116" s="105">
        <f>'Exhibit I Shallow SubsidyBudget'!$B$116</f>
        <v>0</v>
      </c>
      <c r="C116" s="106"/>
      <c r="D116" s="106"/>
      <c r="E116" s="107"/>
      <c r="F116" s="122" t="e">
        <f>'Exhibit I Shallow SubsidyBudget'!$F$116</f>
        <v>#DIV/0!</v>
      </c>
      <c r="G116" s="108">
        <f>'Exhibit I Shallow SubsidyBudget'!$G$116</f>
        <v>0</v>
      </c>
      <c r="H116" s="281"/>
      <c r="I116" s="282"/>
      <c r="J116" s="282"/>
      <c r="K116" s="282"/>
      <c r="L116" s="282"/>
      <c r="M116" s="283"/>
      <c r="N116" s="104"/>
      <c r="O116" s="104"/>
      <c r="P116" s="104"/>
      <c r="Q116" s="104"/>
      <c r="R116" s="104"/>
      <c r="S116" s="104"/>
      <c r="T116" s="104"/>
      <c r="U116" s="104"/>
      <c r="V116" s="104"/>
      <c r="W116" s="104"/>
      <c r="X116" s="104"/>
      <c r="Y116" s="104"/>
      <c r="Z116" s="104"/>
      <c r="AA116" s="104"/>
    </row>
    <row r="117" spans="1:27" s="109" customFormat="1" ht="78" customHeight="1" x14ac:dyDescent="0.35">
      <c r="A117" s="104"/>
      <c r="B117" s="105">
        <f>'Exhibit I Shallow SubsidyBudget'!$B$117</f>
        <v>0</v>
      </c>
      <c r="C117" s="106"/>
      <c r="D117" s="106"/>
      <c r="E117" s="107"/>
      <c r="F117" s="122" t="e">
        <f>'Exhibit I Shallow SubsidyBudget'!$F$117</f>
        <v>#DIV/0!</v>
      </c>
      <c r="G117" s="108">
        <f>'Exhibit I Shallow SubsidyBudget'!$G$117</f>
        <v>0</v>
      </c>
      <c r="H117" s="281"/>
      <c r="I117" s="282"/>
      <c r="J117" s="282"/>
      <c r="K117" s="282"/>
      <c r="L117" s="282"/>
      <c r="M117" s="283"/>
      <c r="N117" s="104"/>
      <c r="O117" s="104"/>
      <c r="P117" s="104"/>
      <c r="Q117" s="104"/>
      <c r="R117" s="104"/>
      <c r="S117" s="104"/>
      <c r="T117" s="104"/>
      <c r="U117" s="104"/>
      <c r="V117" s="104"/>
      <c r="W117" s="104"/>
      <c r="X117" s="104"/>
      <c r="Y117" s="104"/>
      <c r="Z117" s="104"/>
      <c r="AA117" s="104"/>
    </row>
    <row r="118" spans="1:27" s="109" customFormat="1" ht="78" customHeight="1" x14ac:dyDescent="0.35">
      <c r="A118" s="104"/>
      <c r="B118" s="105">
        <f>'Exhibit I Shallow SubsidyBudget'!$B$118</f>
        <v>0</v>
      </c>
      <c r="C118" s="106"/>
      <c r="D118" s="106"/>
      <c r="E118" s="107"/>
      <c r="F118" s="122" t="e">
        <f>'Exhibit I Shallow SubsidyBudget'!$F$118</f>
        <v>#DIV/0!</v>
      </c>
      <c r="G118" s="108">
        <f>'Exhibit I Shallow SubsidyBudget'!$G$118</f>
        <v>0</v>
      </c>
      <c r="H118" s="281"/>
      <c r="I118" s="282"/>
      <c r="J118" s="282"/>
      <c r="K118" s="282"/>
      <c r="L118" s="282"/>
      <c r="M118" s="283"/>
      <c r="N118" s="104"/>
      <c r="O118" s="104"/>
      <c r="P118" s="104"/>
      <c r="Q118" s="104"/>
      <c r="R118" s="104"/>
      <c r="S118" s="104"/>
      <c r="T118" s="104"/>
      <c r="U118" s="104"/>
      <c r="V118" s="104"/>
      <c r="W118" s="104"/>
      <c r="X118" s="104"/>
      <c r="Y118" s="104"/>
      <c r="Z118" s="104"/>
      <c r="AA118" s="104"/>
    </row>
    <row r="119" spans="1:27" s="109" customFormat="1" ht="78" customHeight="1" x14ac:dyDescent="0.35">
      <c r="A119" s="104"/>
      <c r="B119" s="105">
        <f>'Exhibit I Shallow SubsidyBudget'!$B$119</f>
        <v>0</v>
      </c>
      <c r="C119" s="106"/>
      <c r="D119" s="106"/>
      <c r="E119" s="107"/>
      <c r="F119" s="122" t="e">
        <f>'Exhibit I Shallow SubsidyBudget'!$F$119</f>
        <v>#DIV/0!</v>
      </c>
      <c r="G119" s="108">
        <f>'Exhibit I Shallow SubsidyBudget'!$G$119</f>
        <v>0</v>
      </c>
      <c r="H119" s="281"/>
      <c r="I119" s="282"/>
      <c r="J119" s="282"/>
      <c r="K119" s="282"/>
      <c r="L119" s="282"/>
      <c r="M119" s="283"/>
      <c r="N119" s="104"/>
      <c r="O119" s="104"/>
      <c r="P119" s="104"/>
      <c r="Q119" s="104"/>
      <c r="R119" s="104"/>
      <c r="S119" s="104"/>
      <c r="T119" s="104"/>
      <c r="U119" s="104"/>
      <c r="V119" s="104"/>
      <c r="W119" s="104"/>
      <c r="X119" s="104"/>
      <c r="Y119" s="104"/>
      <c r="Z119" s="104"/>
      <c r="AA119" s="104"/>
    </row>
    <row r="120" spans="1:27" s="109" customFormat="1" ht="78" customHeight="1" x14ac:dyDescent="0.35">
      <c r="A120" s="104"/>
      <c r="B120" s="105">
        <f>'Exhibit I Shallow SubsidyBudget'!$B$120</f>
        <v>0</v>
      </c>
      <c r="C120" s="106"/>
      <c r="D120" s="106"/>
      <c r="E120" s="107"/>
      <c r="F120" s="122" t="e">
        <f>'Exhibit I Shallow SubsidyBudget'!$F$120</f>
        <v>#DIV/0!</v>
      </c>
      <c r="G120" s="108">
        <f>'Exhibit I Shallow SubsidyBudget'!$G$120</f>
        <v>0</v>
      </c>
      <c r="H120" s="281"/>
      <c r="I120" s="282"/>
      <c r="J120" s="282"/>
      <c r="K120" s="282"/>
      <c r="L120" s="282"/>
      <c r="M120" s="283"/>
      <c r="N120" s="104"/>
      <c r="O120" s="104"/>
      <c r="P120" s="104"/>
      <c r="Q120" s="104"/>
      <c r="R120" s="104"/>
      <c r="S120" s="104"/>
      <c r="T120" s="104"/>
      <c r="U120" s="104"/>
      <c r="V120" s="104"/>
      <c r="W120" s="104"/>
      <c r="X120" s="104"/>
      <c r="Y120" s="104"/>
      <c r="Z120" s="104"/>
      <c r="AA120" s="104"/>
    </row>
    <row r="121" spans="1:27" s="109" customFormat="1" ht="78" customHeight="1" x14ac:dyDescent="0.35">
      <c r="A121" s="104"/>
      <c r="B121" s="105">
        <f>'Exhibit I Shallow SubsidyBudget'!$B$121</f>
        <v>0</v>
      </c>
      <c r="C121" s="106"/>
      <c r="D121" s="106"/>
      <c r="E121" s="107"/>
      <c r="F121" s="122" t="e">
        <f>'Exhibit I Shallow SubsidyBudget'!$F$121</f>
        <v>#DIV/0!</v>
      </c>
      <c r="G121" s="108">
        <f>'Exhibit I Shallow SubsidyBudget'!$G$121</f>
        <v>0</v>
      </c>
      <c r="H121" s="281"/>
      <c r="I121" s="282"/>
      <c r="J121" s="282"/>
      <c r="K121" s="282"/>
      <c r="L121" s="282"/>
      <c r="M121" s="283"/>
      <c r="N121" s="104"/>
      <c r="O121" s="104"/>
      <c r="P121" s="104"/>
      <c r="Q121" s="104"/>
      <c r="R121" s="104"/>
      <c r="S121" s="104"/>
      <c r="T121" s="104"/>
      <c r="U121" s="104"/>
      <c r="V121" s="104"/>
      <c r="W121" s="104"/>
      <c r="X121" s="104"/>
      <c r="Y121" s="104"/>
      <c r="Z121" s="104"/>
      <c r="AA121" s="104"/>
    </row>
    <row r="122" spans="1:27" s="109" customFormat="1" ht="78" customHeight="1" x14ac:dyDescent="0.35">
      <c r="A122" s="104"/>
      <c r="B122" s="105">
        <f>'Exhibit I Shallow SubsidyBudget'!$B$122</f>
        <v>0</v>
      </c>
      <c r="C122" s="106"/>
      <c r="D122" s="106"/>
      <c r="E122" s="107"/>
      <c r="F122" s="122" t="e">
        <f>'Exhibit I Shallow SubsidyBudget'!$F$122</f>
        <v>#DIV/0!</v>
      </c>
      <c r="G122" s="108">
        <f>'Exhibit I Shallow SubsidyBudget'!$G$122</f>
        <v>0</v>
      </c>
      <c r="H122" s="281"/>
      <c r="I122" s="282"/>
      <c r="J122" s="282"/>
      <c r="K122" s="282"/>
      <c r="L122" s="282"/>
      <c r="M122" s="283"/>
      <c r="N122" s="104"/>
      <c r="O122" s="104"/>
      <c r="P122" s="104"/>
      <c r="Q122" s="104"/>
      <c r="R122" s="104"/>
      <c r="S122" s="104"/>
      <c r="T122" s="104"/>
      <c r="U122" s="104"/>
      <c r="V122" s="104"/>
      <c r="W122" s="104"/>
      <c r="X122" s="104"/>
      <c r="Y122" s="104"/>
      <c r="Z122" s="104"/>
      <c r="AA122" s="104"/>
    </row>
    <row r="123" spans="1:27" s="109" customFormat="1" ht="78" customHeight="1" x14ac:dyDescent="0.35">
      <c r="A123" s="104"/>
      <c r="B123" s="105">
        <f>'Exhibit I Shallow SubsidyBudget'!$B$123</f>
        <v>0</v>
      </c>
      <c r="C123" s="106"/>
      <c r="D123" s="106"/>
      <c r="E123" s="107"/>
      <c r="F123" s="122" t="e">
        <f>'Exhibit I Shallow SubsidyBudget'!$F$123</f>
        <v>#DIV/0!</v>
      </c>
      <c r="G123" s="108">
        <f>'Exhibit I Shallow SubsidyBudget'!$G$123</f>
        <v>0</v>
      </c>
      <c r="H123" s="281"/>
      <c r="I123" s="282"/>
      <c r="J123" s="282"/>
      <c r="K123" s="282"/>
      <c r="L123" s="282"/>
      <c r="M123" s="283"/>
      <c r="N123" s="104"/>
      <c r="O123" s="104"/>
      <c r="P123" s="104"/>
      <c r="Q123" s="104"/>
      <c r="R123" s="104"/>
      <c r="S123" s="104"/>
      <c r="T123" s="104"/>
      <c r="U123" s="104"/>
      <c r="V123" s="104"/>
      <c r="W123" s="104"/>
      <c r="X123" s="104"/>
      <c r="Y123" s="104"/>
      <c r="Z123" s="104"/>
      <c r="AA123" s="104"/>
    </row>
    <row r="124" spans="1:27" s="109" customFormat="1" ht="78" customHeight="1" x14ac:dyDescent="0.35">
      <c r="A124" s="104"/>
      <c r="B124" s="105">
        <f>'Exhibit I Shallow SubsidyBudget'!$B$124</f>
        <v>0</v>
      </c>
      <c r="C124" s="106"/>
      <c r="D124" s="106"/>
      <c r="E124" s="107"/>
      <c r="F124" s="122" t="e">
        <f>'Exhibit I Shallow SubsidyBudget'!$F$124</f>
        <v>#DIV/0!</v>
      </c>
      <c r="G124" s="108">
        <f>'Exhibit I Shallow SubsidyBudget'!$G$124</f>
        <v>0</v>
      </c>
      <c r="H124" s="281"/>
      <c r="I124" s="282"/>
      <c r="J124" s="282"/>
      <c r="K124" s="282"/>
      <c r="L124" s="282"/>
      <c r="M124" s="283"/>
      <c r="N124" s="104"/>
      <c r="O124" s="104"/>
      <c r="P124" s="104"/>
      <c r="Q124" s="104"/>
      <c r="R124" s="104"/>
      <c r="S124" s="104"/>
      <c r="T124" s="104"/>
      <c r="U124" s="104"/>
      <c r="V124" s="104"/>
      <c r="W124" s="104"/>
      <c r="X124" s="104"/>
      <c r="Y124" s="104"/>
      <c r="Z124" s="104"/>
      <c r="AA124" s="104"/>
    </row>
    <row r="125" spans="1:27" s="109" customFormat="1" ht="78" customHeight="1" x14ac:dyDescent="0.35">
      <c r="A125" s="104"/>
      <c r="B125" s="105">
        <f>'Exhibit I Shallow SubsidyBudget'!$B$125</f>
        <v>0</v>
      </c>
      <c r="C125" s="106"/>
      <c r="D125" s="106"/>
      <c r="E125" s="107"/>
      <c r="F125" s="122" t="e">
        <f>'Exhibit I Shallow SubsidyBudget'!$F$125</f>
        <v>#DIV/0!</v>
      </c>
      <c r="G125" s="108">
        <f>'Exhibit I Shallow SubsidyBudget'!$G$125</f>
        <v>0</v>
      </c>
      <c r="H125" s="281"/>
      <c r="I125" s="282"/>
      <c r="J125" s="282"/>
      <c r="K125" s="282"/>
      <c r="L125" s="282"/>
      <c r="M125" s="283"/>
      <c r="N125" s="104"/>
      <c r="O125" s="104"/>
      <c r="P125" s="104"/>
      <c r="Q125" s="104"/>
      <c r="R125" s="104"/>
      <c r="S125" s="104"/>
      <c r="T125" s="104"/>
      <c r="U125" s="104"/>
      <c r="V125" s="104"/>
      <c r="W125" s="104"/>
      <c r="X125" s="104"/>
      <c r="Y125" s="104"/>
      <c r="Z125" s="104"/>
      <c r="AA125" s="104"/>
    </row>
    <row r="126" spans="1:27" s="109" customFormat="1" ht="78" customHeight="1" x14ac:dyDescent="0.35">
      <c r="A126" s="104"/>
      <c r="B126" s="105">
        <f>'Exhibit I Shallow SubsidyBudget'!$B$126</f>
        <v>0</v>
      </c>
      <c r="C126" s="106"/>
      <c r="D126" s="106"/>
      <c r="E126" s="107"/>
      <c r="F126" s="122" t="e">
        <f>'Exhibit I Shallow SubsidyBudget'!$F$126</f>
        <v>#DIV/0!</v>
      </c>
      <c r="G126" s="108">
        <f>'Exhibit I Shallow SubsidyBudget'!$G$126</f>
        <v>0</v>
      </c>
      <c r="H126" s="281"/>
      <c r="I126" s="282"/>
      <c r="J126" s="282"/>
      <c r="K126" s="282"/>
      <c r="L126" s="282"/>
      <c r="M126" s="283"/>
      <c r="N126" s="104"/>
      <c r="O126" s="104"/>
      <c r="P126" s="104"/>
      <c r="Q126" s="104"/>
      <c r="R126" s="104"/>
      <c r="S126" s="104"/>
      <c r="T126" s="104"/>
      <c r="U126" s="104"/>
      <c r="V126" s="104"/>
      <c r="W126" s="104"/>
      <c r="X126" s="104"/>
      <c r="Y126" s="104"/>
      <c r="Z126" s="104"/>
      <c r="AA126" s="104"/>
    </row>
    <row r="127" spans="1:27" s="109" customFormat="1" ht="78" customHeight="1" x14ac:dyDescent="0.35">
      <c r="A127" s="104"/>
      <c r="B127" s="105">
        <f>'Exhibit I Shallow SubsidyBudget'!$B$127</f>
        <v>0</v>
      </c>
      <c r="C127" s="106"/>
      <c r="D127" s="106"/>
      <c r="E127" s="107"/>
      <c r="F127" s="122" t="e">
        <f>'Exhibit I Shallow SubsidyBudget'!$F$127</f>
        <v>#DIV/0!</v>
      </c>
      <c r="G127" s="108">
        <f>'Exhibit I Shallow SubsidyBudget'!$G$127</f>
        <v>0</v>
      </c>
      <c r="H127" s="281"/>
      <c r="I127" s="282"/>
      <c r="J127" s="282"/>
      <c r="K127" s="282"/>
      <c r="L127" s="282"/>
      <c r="M127" s="283"/>
      <c r="N127" s="104"/>
      <c r="O127" s="104"/>
      <c r="P127" s="104"/>
      <c r="Q127" s="104"/>
      <c r="R127" s="104"/>
      <c r="S127" s="104"/>
      <c r="T127" s="104"/>
      <c r="U127" s="104"/>
      <c r="V127" s="104"/>
      <c r="W127" s="104"/>
      <c r="X127" s="104"/>
      <c r="Y127" s="104"/>
      <c r="Z127" s="104"/>
      <c r="AA127" s="104"/>
    </row>
    <row r="128" spans="1:27" s="109" customFormat="1" ht="78" customHeight="1" x14ac:dyDescent="0.35">
      <c r="A128" s="104"/>
      <c r="B128" s="105">
        <f>'Exhibit I Shallow SubsidyBudget'!$B$128</f>
        <v>0</v>
      </c>
      <c r="C128" s="106"/>
      <c r="D128" s="106"/>
      <c r="E128" s="107"/>
      <c r="F128" s="122" t="e">
        <f>'Exhibit I Shallow SubsidyBudget'!$F$128</f>
        <v>#DIV/0!</v>
      </c>
      <c r="G128" s="108">
        <f>'Exhibit I Shallow SubsidyBudget'!$G$128</f>
        <v>0</v>
      </c>
      <c r="H128" s="281"/>
      <c r="I128" s="282"/>
      <c r="J128" s="282"/>
      <c r="K128" s="282"/>
      <c r="L128" s="282"/>
      <c r="M128" s="283"/>
      <c r="N128" s="104"/>
      <c r="O128" s="104"/>
      <c r="P128" s="104"/>
      <c r="Q128" s="104"/>
      <c r="R128" s="104"/>
      <c r="S128" s="104"/>
      <c r="T128" s="104"/>
      <c r="U128" s="104"/>
      <c r="V128" s="104"/>
      <c r="W128" s="104"/>
      <c r="X128" s="104"/>
      <c r="Y128" s="104"/>
      <c r="Z128" s="104"/>
      <c r="AA128" s="104"/>
    </row>
    <row r="129" spans="1:27" s="109" customFormat="1" ht="78" customHeight="1" x14ac:dyDescent="0.35">
      <c r="A129" s="104"/>
      <c r="B129" s="105">
        <f>'Exhibit I Shallow SubsidyBudget'!$B$129</f>
        <v>0</v>
      </c>
      <c r="C129" s="106"/>
      <c r="D129" s="106"/>
      <c r="E129" s="107"/>
      <c r="F129" s="122" t="e">
        <f>'Exhibit I Shallow SubsidyBudget'!$F$129</f>
        <v>#DIV/0!</v>
      </c>
      <c r="G129" s="108">
        <f>'Exhibit I Shallow SubsidyBudget'!$G$129</f>
        <v>0</v>
      </c>
      <c r="H129" s="281"/>
      <c r="I129" s="282"/>
      <c r="J129" s="282"/>
      <c r="K129" s="282"/>
      <c r="L129" s="282"/>
      <c r="M129" s="283"/>
      <c r="N129" s="104"/>
      <c r="O129" s="104"/>
      <c r="P129" s="104"/>
      <c r="Q129" s="104"/>
      <c r="R129" s="104"/>
      <c r="S129" s="104"/>
      <c r="T129" s="104"/>
      <c r="U129" s="104"/>
      <c r="V129" s="104"/>
      <c r="W129" s="104"/>
      <c r="X129" s="104"/>
      <c r="Y129" s="104"/>
      <c r="Z129" s="104"/>
      <c r="AA129" s="104"/>
    </row>
    <row r="130" spans="1:27" s="109" customFormat="1" ht="78" customHeight="1" x14ac:dyDescent="0.35">
      <c r="A130" s="104"/>
      <c r="B130" s="105">
        <f>'Exhibit I Shallow SubsidyBudget'!$B$130</f>
        <v>0</v>
      </c>
      <c r="C130" s="106"/>
      <c r="D130" s="106"/>
      <c r="E130" s="107"/>
      <c r="F130" s="122" t="e">
        <f>'Exhibit I Shallow SubsidyBudget'!$F$130</f>
        <v>#DIV/0!</v>
      </c>
      <c r="G130" s="108">
        <f>'Exhibit I Shallow SubsidyBudget'!$G$130</f>
        <v>0</v>
      </c>
      <c r="H130" s="281"/>
      <c r="I130" s="282"/>
      <c r="J130" s="282"/>
      <c r="K130" s="282"/>
      <c r="L130" s="282"/>
      <c r="M130" s="283"/>
      <c r="N130" s="104"/>
      <c r="O130" s="104"/>
      <c r="P130" s="104"/>
      <c r="Q130" s="104"/>
      <c r="R130" s="104"/>
      <c r="S130" s="104"/>
      <c r="T130" s="104"/>
      <c r="U130" s="104"/>
      <c r="V130" s="104"/>
      <c r="W130" s="104"/>
      <c r="X130" s="104"/>
      <c r="Y130" s="104"/>
      <c r="Z130" s="104"/>
      <c r="AA130" s="104"/>
    </row>
    <row r="131" spans="1:27" s="109" customFormat="1" ht="78" customHeight="1" x14ac:dyDescent="0.35">
      <c r="A131" s="104"/>
      <c r="B131" s="105">
        <f>'Exhibit I Shallow SubsidyBudget'!$B$131</f>
        <v>0</v>
      </c>
      <c r="C131" s="106"/>
      <c r="D131" s="106"/>
      <c r="E131" s="107"/>
      <c r="F131" s="122" t="e">
        <f>'Exhibit I Shallow SubsidyBudget'!$F$131</f>
        <v>#DIV/0!</v>
      </c>
      <c r="G131" s="108">
        <f>'Exhibit I Shallow SubsidyBudget'!$G$131</f>
        <v>0</v>
      </c>
      <c r="H131" s="281"/>
      <c r="I131" s="282"/>
      <c r="J131" s="282"/>
      <c r="K131" s="282"/>
      <c r="L131" s="282"/>
      <c r="M131" s="283"/>
      <c r="N131" s="104"/>
      <c r="O131" s="104"/>
      <c r="P131" s="104"/>
      <c r="Q131" s="104"/>
      <c r="R131" s="104"/>
      <c r="S131" s="104"/>
      <c r="T131" s="104"/>
      <c r="U131" s="104"/>
      <c r="V131" s="104"/>
      <c r="W131" s="104"/>
      <c r="X131" s="104"/>
      <c r="Y131" s="104"/>
      <c r="Z131" s="104"/>
      <c r="AA131" s="104"/>
    </row>
    <row r="132" spans="1:27" s="109" customFormat="1" ht="78" customHeight="1" x14ac:dyDescent="0.35">
      <c r="A132" s="104"/>
      <c r="B132" s="105">
        <f>'Exhibit I Shallow SubsidyBudget'!$B$132</f>
        <v>0</v>
      </c>
      <c r="C132" s="106"/>
      <c r="D132" s="106"/>
      <c r="E132" s="107"/>
      <c r="F132" s="122" t="e">
        <f>'Exhibit I Shallow SubsidyBudget'!$F$132</f>
        <v>#DIV/0!</v>
      </c>
      <c r="G132" s="108">
        <f>'Exhibit I Shallow SubsidyBudget'!$G$132</f>
        <v>0</v>
      </c>
      <c r="H132" s="281"/>
      <c r="I132" s="282"/>
      <c r="J132" s="282"/>
      <c r="K132" s="282"/>
      <c r="L132" s="282"/>
      <c r="M132" s="283"/>
      <c r="N132" s="104"/>
      <c r="O132" s="104"/>
      <c r="P132" s="104"/>
      <c r="Q132" s="104"/>
      <c r="R132" s="104"/>
      <c r="S132" s="104"/>
      <c r="T132" s="104"/>
      <c r="U132" s="104"/>
      <c r="V132" s="104"/>
      <c r="W132" s="104"/>
      <c r="X132" s="104"/>
      <c r="Y132" s="104"/>
      <c r="Z132" s="104"/>
      <c r="AA132" s="104"/>
    </row>
    <row r="133" spans="1:27" s="109" customFormat="1" ht="78" customHeight="1" x14ac:dyDescent="0.35">
      <c r="A133" s="104"/>
      <c r="B133" s="105">
        <f>'Exhibit I Shallow SubsidyBudget'!$B$133</f>
        <v>0</v>
      </c>
      <c r="C133" s="106"/>
      <c r="D133" s="106"/>
      <c r="E133" s="107"/>
      <c r="F133" s="122" t="e">
        <f>'Exhibit I Shallow SubsidyBudget'!$F$133</f>
        <v>#DIV/0!</v>
      </c>
      <c r="G133" s="108">
        <f>'Exhibit I Shallow SubsidyBudget'!$G$133</f>
        <v>0</v>
      </c>
      <c r="H133" s="281"/>
      <c r="I133" s="282"/>
      <c r="J133" s="282"/>
      <c r="K133" s="282"/>
      <c r="L133" s="282"/>
      <c r="M133" s="283"/>
      <c r="N133" s="104"/>
      <c r="O133" s="104"/>
      <c r="P133" s="104"/>
      <c r="Q133" s="104"/>
      <c r="R133" s="104"/>
      <c r="S133" s="104"/>
      <c r="T133" s="104"/>
      <c r="U133" s="104"/>
      <c r="V133" s="104"/>
      <c r="W133" s="104"/>
      <c r="X133" s="104"/>
      <c r="Y133" s="104"/>
      <c r="Z133" s="104"/>
      <c r="AA133" s="104"/>
    </row>
    <row r="134" spans="1:27" s="109" customFormat="1" ht="78" customHeight="1" x14ac:dyDescent="0.35">
      <c r="A134" s="104"/>
      <c r="B134" s="105">
        <f>'Exhibit I Shallow SubsidyBudget'!$B$134</f>
        <v>0</v>
      </c>
      <c r="C134" s="106"/>
      <c r="D134" s="106"/>
      <c r="E134" s="107"/>
      <c r="F134" s="122" t="e">
        <f>'Exhibit I Shallow SubsidyBudget'!$F$134</f>
        <v>#DIV/0!</v>
      </c>
      <c r="G134" s="108">
        <f>'Exhibit I Shallow SubsidyBudget'!$G$134</f>
        <v>0</v>
      </c>
      <c r="H134" s="281"/>
      <c r="I134" s="282"/>
      <c r="J134" s="282"/>
      <c r="K134" s="282"/>
      <c r="L134" s="282"/>
      <c r="M134" s="283"/>
      <c r="N134" s="104"/>
      <c r="O134" s="104"/>
      <c r="P134" s="104"/>
      <c r="Q134" s="104"/>
      <c r="R134" s="104"/>
      <c r="S134" s="104"/>
      <c r="T134" s="104"/>
      <c r="U134" s="104"/>
      <c r="V134" s="104"/>
      <c r="W134" s="104"/>
      <c r="X134" s="104"/>
      <c r="Y134" s="104"/>
      <c r="Z134" s="104"/>
      <c r="AA134" s="104"/>
    </row>
    <row r="135" spans="1:27" s="109" customFormat="1" ht="78" customHeight="1" x14ac:dyDescent="0.35">
      <c r="A135" s="104"/>
      <c r="B135" s="105">
        <f>'Exhibit I Shallow SubsidyBudget'!$B$135</f>
        <v>0</v>
      </c>
      <c r="C135" s="106"/>
      <c r="D135" s="106"/>
      <c r="E135" s="107"/>
      <c r="F135" s="122" t="e">
        <f>'Exhibit I Shallow SubsidyBudget'!$F$135</f>
        <v>#DIV/0!</v>
      </c>
      <c r="G135" s="108">
        <f>'Exhibit I Shallow SubsidyBudget'!$G$135</f>
        <v>0</v>
      </c>
      <c r="H135" s="281"/>
      <c r="I135" s="282"/>
      <c r="J135" s="282"/>
      <c r="K135" s="282"/>
      <c r="L135" s="282"/>
      <c r="M135" s="283"/>
      <c r="N135" s="104"/>
      <c r="O135" s="104"/>
      <c r="P135" s="104"/>
      <c r="Q135" s="104"/>
      <c r="R135" s="104"/>
      <c r="S135" s="104"/>
      <c r="T135" s="104"/>
      <c r="U135" s="104"/>
      <c r="V135" s="104"/>
      <c r="W135" s="104"/>
      <c r="X135" s="104"/>
      <c r="Y135" s="104"/>
      <c r="Z135" s="104"/>
      <c r="AA135" s="104"/>
    </row>
    <row r="136" spans="1:27" s="109" customFormat="1" ht="78" customHeight="1" x14ac:dyDescent="0.35">
      <c r="A136" s="104"/>
      <c r="B136" s="105">
        <f>'Exhibit I Shallow SubsidyBudget'!$B$136</f>
        <v>0</v>
      </c>
      <c r="C136" s="106"/>
      <c r="D136" s="106"/>
      <c r="E136" s="107"/>
      <c r="F136" s="122" t="e">
        <f>'Exhibit I Shallow SubsidyBudget'!$F$136</f>
        <v>#DIV/0!</v>
      </c>
      <c r="G136" s="108">
        <f>'Exhibit I Shallow SubsidyBudget'!$G$136</f>
        <v>0</v>
      </c>
      <c r="H136" s="281"/>
      <c r="I136" s="282"/>
      <c r="J136" s="282"/>
      <c r="K136" s="282"/>
      <c r="L136" s="282"/>
      <c r="M136" s="283"/>
      <c r="N136" s="104"/>
      <c r="O136" s="104"/>
      <c r="P136" s="104"/>
      <c r="Q136" s="104"/>
      <c r="R136" s="104"/>
      <c r="S136" s="104"/>
      <c r="T136" s="104"/>
      <c r="U136" s="104"/>
      <c r="V136" s="104"/>
      <c r="W136" s="104"/>
      <c r="X136" s="104"/>
      <c r="Y136" s="104"/>
      <c r="Z136" s="104"/>
      <c r="AA136" s="104"/>
    </row>
    <row r="137" spans="1:27" s="109" customFormat="1" ht="78" customHeight="1" x14ac:dyDescent="0.35">
      <c r="A137" s="104"/>
      <c r="B137" s="105">
        <f>'Exhibit I Shallow SubsidyBudget'!$B$137</f>
        <v>0</v>
      </c>
      <c r="C137" s="106"/>
      <c r="D137" s="106"/>
      <c r="E137" s="107"/>
      <c r="F137" s="122" t="e">
        <f>'Exhibit I Shallow SubsidyBudget'!$F$137</f>
        <v>#DIV/0!</v>
      </c>
      <c r="G137" s="108">
        <f>'Exhibit I Shallow SubsidyBudget'!$G$137</f>
        <v>0</v>
      </c>
      <c r="H137" s="281"/>
      <c r="I137" s="282"/>
      <c r="J137" s="282"/>
      <c r="K137" s="282"/>
      <c r="L137" s="282"/>
      <c r="M137" s="283"/>
      <c r="N137" s="104"/>
      <c r="O137" s="104"/>
      <c r="P137" s="104"/>
      <c r="Q137" s="104"/>
      <c r="R137" s="104"/>
      <c r="S137" s="104"/>
      <c r="T137" s="104"/>
      <c r="U137" s="104"/>
      <c r="V137" s="104"/>
      <c r="W137" s="104"/>
      <c r="X137" s="104"/>
      <c r="Y137" s="104"/>
      <c r="Z137" s="104"/>
      <c r="AA137" s="104"/>
    </row>
    <row r="138" spans="1:27" s="109" customFormat="1" ht="78" customHeight="1" x14ac:dyDescent="0.35">
      <c r="A138" s="104"/>
      <c r="B138" s="105">
        <f>'Exhibit I Shallow SubsidyBudget'!$B$138</f>
        <v>0</v>
      </c>
      <c r="C138" s="106"/>
      <c r="D138" s="106"/>
      <c r="E138" s="107"/>
      <c r="F138" s="122" t="e">
        <f>'Exhibit I Shallow SubsidyBudget'!$F$138</f>
        <v>#DIV/0!</v>
      </c>
      <c r="G138" s="108">
        <f>'Exhibit I Shallow SubsidyBudget'!$G$138</f>
        <v>0</v>
      </c>
      <c r="H138" s="281"/>
      <c r="I138" s="282"/>
      <c r="J138" s="282"/>
      <c r="K138" s="282"/>
      <c r="L138" s="282"/>
      <c r="M138" s="283"/>
      <c r="N138" s="104"/>
      <c r="O138" s="104"/>
      <c r="P138" s="104"/>
      <c r="Q138" s="104"/>
      <c r="R138" s="104"/>
      <c r="S138" s="104"/>
      <c r="T138" s="104"/>
      <c r="U138" s="104"/>
      <c r="V138" s="104"/>
      <c r="W138" s="104"/>
      <c r="X138" s="104"/>
      <c r="Y138" s="104"/>
      <c r="Z138" s="104"/>
      <c r="AA138" s="104"/>
    </row>
    <row r="139" spans="1:27" s="109" customFormat="1" ht="78" customHeight="1" x14ac:dyDescent="0.35">
      <c r="A139" s="104"/>
      <c r="B139" s="105">
        <f>'Exhibit I Shallow SubsidyBudget'!$B$139</f>
        <v>0</v>
      </c>
      <c r="C139" s="106"/>
      <c r="D139" s="106"/>
      <c r="E139" s="107"/>
      <c r="F139" s="122" t="e">
        <f>'Exhibit I Shallow SubsidyBudget'!$F$139</f>
        <v>#DIV/0!</v>
      </c>
      <c r="G139" s="108">
        <f>'Exhibit I Shallow SubsidyBudget'!$G$139</f>
        <v>0</v>
      </c>
      <c r="H139" s="281"/>
      <c r="I139" s="282"/>
      <c r="J139" s="282"/>
      <c r="K139" s="282"/>
      <c r="L139" s="282"/>
      <c r="M139" s="283"/>
      <c r="N139" s="104"/>
      <c r="O139" s="104"/>
      <c r="P139" s="104"/>
      <c r="Q139" s="104"/>
      <c r="R139" s="104"/>
      <c r="S139" s="104"/>
      <c r="T139" s="104"/>
      <c r="U139" s="104"/>
      <c r="V139" s="104"/>
      <c r="W139" s="104"/>
      <c r="X139" s="104"/>
      <c r="Y139" s="104"/>
      <c r="Z139" s="104"/>
      <c r="AA139" s="104"/>
    </row>
    <row r="140" spans="1:27" s="1" customFormat="1" ht="18.5" x14ac:dyDescent="0.45">
      <c r="A140" s="59"/>
      <c r="B140" s="38" t="s">
        <v>17</v>
      </c>
      <c r="C140" s="45"/>
      <c r="D140" s="45"/>
      <c r="E140" s="46"/>
      <c r="F140" s="166" t="e">
        <f>'Exhibit I Shallow SubsidyBudget'!$F$140</f>
        <v>#DIV/0!</v>
      </c>
      <c r="G140" s="167">
        <f>'Exhibit I Shallow SubsidyBudget'!$G$140</f>
        <v>0</v>
      </c>
      <c r="H140" s="160"/>
      <c r="I140" s="160"/>
      <c r="J140" s="160"/>
      <c r="K140" s="160"/>
      <c r="L140" s="160"/>
      <c r="M140" s="161"/>
      <c r="N140" s="59"/>
      <c r="O140" s="59"/>
      <c r="P140" s="59"/>
      <c r="Q140" s="59"/>
      <c r="R140" s="59"/>
      <c r="S140" s="59"/>
      <c r="T140" s="59"/>
      <c r="U140" s="59"/>
      <c r="V140" s="59"/>
      <c r="W140" s="59"/>
      <c r="X140" s="59"/>
      <c r="Y140" s="59"/>
      <c r="Z140" s="59"/>
      <c r="AA140" s="59"/>
    </row>
    <row r="141" spans="1:27" customFormat="1" ht="15" thickBot="1" x14ac:dyDescent="0.4">
      <c r="A141" s="55"/>
      <c r="B141" s="51"/>
      <c r="C141" s="47"/>
      <c r="D141" s="47"/>
      <c r="E141" s="44"/>
      <c r="F141" s="123"/>
      <c r="G141" s="86"/>
      <c r="H141" s="162"/>
      <c r="I141" s="162"/>
      <c r="J141" s="162"/>
      <c r="K141" s="162"/>
      <c r="L141" s="162"/>
      <c r="M141" s="163"/>
      <c r="N141" s="55"/>
      <c r="O141" s="55"/>
      <c r="P141" s="55"/>
      <c r="Q141" s="55"/>
      <c r="R141" s="55"/>
      <c r="S141" s="55"/>
      <c r="T141" s="55"/>
      <c r="U141" s="55"/>
      <c r="V141" s="55"/>
      <c r="W141" s="55"/>
      <c r="X141" s="55"/>
      <c r="Y141" s="55"/>
      <c r="Z141" s="55"/>
      <c r="AA141" s="55"/>
    </row>
    <row r="142" spans="1:27" s="20" customFormat="1" ht="21.5" thickBot="1" x14ac:dyDescent="0.55000000000000004">
      <c r="A142" s="61"/>
      <c r="B142" s="52" t="s">
        <v>18</v>
      </c>
      <c r="C142" s="48"/>
      <c r="D142" s="48"/>
      <c r="E142" s="49"/>
      <c r="F142" s="164" t="e">
        <f>'Exhibit I Shallow SubsidyBudget'!$F$142</f>
        <v>#DIV/0!</v>
      </c>
      <c r="G142" s="165">
        <f>'Exhibit I Shallow SubsidyBudget'!$G$142</f>
        <v>0</v>
      </c>
      <c r="H142" s="87"/>
      <c r="I142" s="87"/>
      <c r="J142" s="87"/>
      <c r="K142" s="87"/>
      <c r="L142" s="87"/>
      <c r="M142" s="88"/>
      <c r="N142" s="61"/>
      <c r="O142" s="61"/>
      <c r="P142" s="61"/>
      <c r="Q142" s="61"/>
      <c r="R142" s="61"/>
      <c r="S142" s="61"/>
      <c r="T142" s="61"/>
      <c r="U142" s="61"/>
      <c r="V142" s="61"/>
      <c r="W142" s="61"/>
      <c r="X142" s="61"/>
      <c r="Y142" s="61"/>
      <c r="Z142" s="61"/>
      <c r="AA142" s="61"/>
    </row>
    <row r="143" spans="1:27" s="21" customFormat="1" ht="21.5" thickBot="1" x14ac:dyDescent="0.55000000000000004">
      <c r="A143" s="62"/>
      <c r="B143" s="53"/>
      <c r="C143" s="50"/>
      <c r="D143" s="50"/>
      <c r="E143" s="50"/>
      <c r="F143" s="124"/>
      <c r="G143" s="80"/>
      <c r="H143" s="50"/>
      <c r="I143" s="50"/>
      <c r="J143" s="50"/>
      <c r="K143" s="50"/>
      <c r="L143" s="50"/>
      <c r="M143" s="79"/>
      <c r="N143" s="62"/>
      <c r="O143" s="62"/>
      <c r="P143" s="62"/>
      <c r="Q143" s="62"/>
      <c r="R143" s="62"/>
      <c r="S143" s="62"/>
      <c r="T143" s="62"/>
      <c r="U143" s="62"/>
      <c r="V143" s="62"/>
      <c r="W143" s="62"/>
      <c r="X143" s="62"/>
      <c r="Y143" s="62"/>
      <c r="Z143" s="62"/>
      <c r="AA143" s="62"/>
    </row>
    <row r="144" spans="1:27" x14ac:dyDescent="0.35">
      <c r="B144" s="44"/>
      <c r="D144" s="44"/>
      <c r="E144" s="44"/>
    </row>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x14ac:dyDescent="0.35"/>
    <row r="161" x14ac:dyDescent="0.35"/>
  </sheetData>
  <sheetProtection algorithmName="SHA-512" hashValue="kGBl2qeQcOjihgKUuy5HOfgl1uqYlHDPwGEtvCEx5vkiNH6hlT5sRj0AIPcKS66BGghU6XFqj/dyRSYqdFthAQ==" saltValue="+N7t0ZttokAC3c5gK9xXOQ==" spinCount="100000" sheet="1" objects="1" scenarios="1"/>
  <protectedRanges>
    <protectedRange sqref="H21:M65 H67 H70 H73:M102 H106:H107 H112:M139" name="Range1"/>
  </protectedRanges>
  <mergeCells count="125">
    <mergeCell ref="C11:G11"/>
    <mergeCell ref="C12:G12"/>
    <mergeCell ref="C13:G13"/>
    <mergeCell ref="C15:E15"/>
    <mergeCell ref="B17:E17"/>
    <mergeCell ref="C19:C20"/>
    <mergeCell ref="D19:D20"/>
    <mergeCell ref="E19:E20"/>
    <mergeCell ref="B3:G3"/>
    <mergeCell ref="C6:G6"/>
    <mergeCell ref="C7:G7"/>
    <mergeCell ref="C8:G8"/>
    <mergeCell ref="C9:G9"/>
    <mergeCell ref="C10:G10"/>
    <mergeCell ref="H28:M28"/>
    <mergeCell ref="H29:M29"/>
    <mergeCell ref="H30:M30"/>
    <mergeCell ref="H31:M31"/>
    <mergeCell ref="H32:M32"/>
    <mergeCell ref="H33:M33"/>
    <mergeCell ref="C70:E70"/>
    <mergeCell ref="H17:M17"/>
    <mergeCell ref="H18:M18"/>
    <mergeCell ref="H21:M21"/>
    <mergeCell ref="H22:M22"/>
    <mergeCell ref="H23:M23"/>
    <mergeCell ref="H24:M24"/>
    <mergeCell ref="H25:M25"/>
    <mergeCell ref="H26:M26"/>
    <mergeCell ref="H27:M27"/>
    <mergeCell ref="H40:M40"/>
    <mergeCell ref="H41:M41"/>
    <mergeCell ref="H42:M42"/>
    <mergeCell ref="H43:M43"/>
    <mergeCell ref="H44:M44"/>
    <mergeCell ref="H45:M45"/>
    <mergeCell ref="H34:M34"/>
    <mergeCell ref="H35:M35"/>
    <mergeCell ref="H36:M36"/>
    <mergeCell ref="H37:M37"/>
    <mergeCell ref="H38:M38"/>
    <mergeCell ref="H39:M39"/>
    <mergeCell ref="H52:M52"/>
    <mergeCell ref="H53:M53"/>
    <mergeCell ref="H54:M54"/>
    <mergeCell ref="H55:M55"/>
    <mergeCell ref="H56:M56"/>
    <mergeCell ref="H57:M57"/>
    <mergeCell ref="H46:M46"/>
    <mergeCell ref="H47:M47"/>
    <mergeCell ref="H48:M48"/>
    <mergeCell ref="H49:M49"/>
    <mergeCell ref="H50:M50"/>
    <mergeCell ref="H51:M51"/>
    <mergeCell ref="H64:M64"/>
    <mergeCell ref="H65:M65"/>
    <mergeCell ref="H67:M67"/>
    <mergeCell ref="H70:M70"/>
    <mergeCell ref="H73:M73"/>
    <mergeCell ref="H74:M74"/>
    <mergeCell ref="H58:M58"/>
    <mergeCell ref="H59:M59"/>
    <mergeCell ref="H60:M60"/>
    <mergeCell ref="H61:M61"/>
    <mergeCell ref="H62:M62"/>
    <mergeCell ref="H63:M63"/>
    <mergeCell ref="H81:M81"/>
    <mergeCell ref="H82:M82"/>
    <mergeCell ref="H83:M83"/>
    <mergeCell ref="H84:M84"/>
    <mergeCell ref="H85:M85"/>
    <mergeCell ref="H86:M86"/>
    <mergeCell ref="H75:M75"/>
    <mergeCell ref="H76:M76"/>
    <mergeCell ref="H77:M77"/>
    <mergeCell ref="H78:M78"/>
    <mergeCell ref="H79:M79"/>
    <mergeCell ref="H80:M80"/>
    <mergeCell ref="H93:M93"/>
    <mergeCell ref="H94:M94"/>
    <mergeCell ref="H95:M95"/>
    <mergeCell ref="H96:M96"/>
    <mergeCell ref="H97:M97"/>
    <mergeCell ref="H98:M98"/>
    <mergeCell ref="H87:M87"/>
    <mergeCell ref="H88:M88"/>
    <mergeCell ref="H89:M89"/>
    <mergeCell ref="H90:M90"/>
    <mergeCell ref="H91:M91"/>
    <mergeCell ref="H92:M92"/>
    <mergeCell ref="H113:M113"/>
    <mergeCell ref="H114:M114"/>
    <mergeCell ref="H115:M115"/>
    <mergeCell ref="H116:M116"/>
    <mergeCell ref="H117:M117"/>
    <mergeCell ref="H118:M118"/>
    <mergeCell ref="H99:M99"/>
    <mergeCell ref="H100:M100"/>
    <mergeCell ref="H101:M101"/>
    <mergeCell ref="H102:M102"/>
    <mergeCell ref="H105:M105"/>
    <mergeCell ref="H112:M112"/>
    <mergeCell ref="H106:M106"/>
    <mergeCell ref="H107:M107"/>
    <mergeCell ref="H125:M125"/>
    <mergeCell ref="H126:M126"/>
    <mergeCell ref="H127:M127"/>
    <mergeCell ref="H128:M128"/>
    <mergeCell ref="H129:M129"/>
    <mergeCell ref="H130:M130"/>
    <mergeCell ref="H119:M119"/>
    <mergeCell ref="H120:M120"/>
    <mergeCell ref="H121:M121"/>
    <mergeCell ref="H122:M122"/>
    <mergeCell ref="H123:M123"/>
    <mergeCell ref="H124:M124"/>
    <mergeCell ref="H137:M137"/>
    <mergeCell ref="H138:M138"/>
    <mergeCell ref="H139:M139"/>
    <mergeCell ref="H131:M131"/>
    <mergeCell ref="H132:M132"/>
    <mergeCell ref="H133:M133"/>
    <mergeCell ref="H134:M134"/>
    <mergeCell ref="H135:M135"/>
    <mergeCell ref="H136:M136"/>
  </mergeCells>
  <conditionalFormatting sqref="F70:G70">
    <cfRule type="expression" dxfId="4" priority="8">
      <formula>$F$70&lt;0.5</formula>
    </cfRule>
  </conditionalFormatting>
  <conditionalFormatting sqref="F67:G67">
    <cfRule type="expression" dxfId="3" priority="7">
      <formula>($G$67/$G$66)&gt;0.4</formula>
    </cfRule>
  </conditionalFormatting>
  <conditionalFormatting sqref="F140:G140">
    <cfRule type="expression" dxfId="2" priority="6">
      <formula>$F$140&gt;0.1</formula>
    </cfRule>
  </conditionalFormatting>
  <conditionalFormatting sqref="G74">
    <cfRule type="expression" dxfId="1" priority="5">
      <formula>$G$74&gt;10000</formula>
    </cfRule>
  </conditionalFormatting>
  <dataValidations count="10">
    <dataValidation allowBlank="1" showInputMessage="1" showErrorMessage="1" prompt="Number of vehicles" sqref="E105:E108 F106:G106 F107" xr:uid="{00000000-0002-0000-0200-000000000000}"/>
    <dataValidation allowBlank="1" showInputMessage="1" showErrorMessage="1" promptTitle="Average Amount / Household" prompt="Input the average dollar amount per household to be served." sqref="C13:G13" xr:uid="{00000000-0002-0000-0200-000001000000}"/>
    <dataValidation allowBlank="1" showInputMessage="1" showErrorMessage="1" promptTitle="Households Served" prompt="Input proposed number of housholds to be served." sqref="C12:G12" xr:uid="{00000000-0002-0000-0200-000002000000}"/>
    <dataValidation allowBlank="1" showInputMessage="1" showErrorMessage="1" promptTitle="Geographic Area" prompt="Input county names and states to be served." sqref="C11:G11" xr:uid="{00000000-0002-0000-0200-000003000000}"/>
    <dataValidation allowBlank="1" showInputMessage="1" showErrorMessage="1" promptTitle="Continuum of Care" prompt="Input ID codes for proposed CoC(s) to be served." sqref="C10:G10" xr:uid="{00000000-0002-0000-0200-000004000000}"/>
    <dataValidation allowBlank="1" showErrorMessage="1" sqref="C15:E15" xr:uid="{00000000-0002-0000-0200-000005000000}"/>
    <dataValidation operator="greaterThan" allowBlank="1" showInputMessage="1" showErrorMessage="1" promptTitle="Title and Organization" prompt="Input text only" sqref="B21:G65 F66:G68 F70:G70" xr:uid="{00000000-0002-0000-0200-000006000000}"/>
    <dataValidation allowBlank="1" showInputMessage="1" showErrorMessage="1" promptTitle="Name of Applicant" prompt="Input text only" sqref="C6:G8" xr:uid="{00000000-0002-0000-0200-000007000000}"/>
    <dataValidation allowBlank="1" showInputMessage="1" showErrorMessage="1" promptTitle="Other Non-Personnel Services Exp" prompt="Input text only" sqref="B73:B102" xr:uid="{00000000-0002-0000-0200-000008000000}"/>
    <dataValidation allowBlank="1" showInputMessage="1" showErrorMessage="1" promptTitle="Administrative Expenses" prompt="Input text only" sqref="B112:B139" xr:uid="{00000000-0002-0000-0200-000009000000}"/>
  </dataValidations>
  <pageMargins left="0.7" right="0.7" top="0.75" bottom="0.75" header="0.3" footer="0.3"/>
  <pageSetup orientation="portrait" r:id="rId1"/>
  <ignoredErrors>
    <ignoredError sqref="F70"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38"/>
  <sheetViews>
    <sheetView topLeftCell="A195" workbookViewId="0">
      <selection activeCell="A18" sqref="A18"/>
    </sheetView>
  </sheetViews>
  <sheetFormatPr defaultRowHeight="14.5" x14ac:dyDescent="0.35"/>
  <cols>
    <col min="1" max="1" width="15.7265625" style="238" customWidth="1"/>
  </cols>
  <sheetData>
    <row r="1" spans="1:1" ht="13.5" customHeight="1" x14ac:dyDescent="0.35">
      <c r="A1" s="237" t="s">
        <v>997</v>
      </c>
    </row>
    <row r="2" spans="1:1" x14ac:dyDescent="0.35">
      <c r="A2" t="s">
        <v>1106</v>
      </c>
    </row>
    <row r="3" spans="1:1" x14ac:dyDescent="0.35">
      <c r="A3" t="s">
        <v>1166</v>
      </c>
    </row>
    <row r="4" spans="1:1" x14ac:dyDescent="0.35">
      <c r="A4" t="s">
        <v>1153</v>
      </c>
    </row>
    <row r="5" spans="1:1" x14ac:dyDescent="0.35">
      <c r="A5" t="s">
        <v>1223</v>
      </c>
    </row>
    <row r="6" spans="1:1" x14ac:dyDescent="0.35">
      <c r="A6" t="s">
        <v>1287</v>
      </c>
    </row>
    <row r="7" spans="1:1" x14ac:dyDescent="0.35">
      <c r="A7" t="s">
        <v>1130</v>
      </c>
    </row>
    <row r="8" spans="1:1" x14ac:dyDescent="0.35">
      <c r="A8" t="s">
        <v>1076</v>
      </c>
    </row>
    <row r="9" spans="1:1" x14ac:dyDescent="0.35">
      <c r="A9" t="s">
        <v>1171</v>
      </c>
    </row>
    <row r="10" spans="1:1" x14ac:dyDescent="0.35">
      <c r="A10" t="s">
        <v>1111</v>
      </c>
    </row>
    <row r="11" spans="1:1" x14ac:dyDescent="0.35">
      <c r="A11" t="s">
        <v>1139</v>
      </c>
    </row>
    <row r="12" spans="1:1" x14ac:dyDescent="0.35">
      <c r="A12" t="s">
        <v>1310</v>
      </c>
    </row>
    <row r="13" spans="1:1" x14ac:dyDescent="0.35">
      <c r="A13" t="s">
        <v>1294</v>
      </c>
    </row>
    <row r="14" spans="1:1" x14ac:dyDescent="0.35">
      <c r="A14" t="s">
        <v>1299</v>
      </c>
    </row>
    <row r="15" spans="1:1" x14ac:dyDescent="0.35">
      <c r="A15" t="s">
        <v>1290</v>
      </c>
    </row>
    <row r="16" spans="1:1" x14ac:dyDescent="0.35">
      <c r="A16" t="s">
        <v>1079</v>
      </c>
    </row>
    <row r="17" spans="1:1" x14ac:dyDescent="0.35">
      <c r="A17" t="s">
        <v>1210</v>
      </c>
    </row>
    <row r="18" spans="1:1" x14ac:dyDescent="0.35">
      <c r="A18" t="s">
        <v>1298</v>
      </c>
    </row>
    <row r="19" spans="1:1" x14ac:dyDescent="0.35">
      <c r="A19" t="s">
        <v>1229</v>
      </c>
    </row>
    <row r="20" spans="1:1" x14ac:dyDescent="0.35">
      <c r="A20" t="s">
        <v>1261</v>
      </c>
    </row>
    <row r="21" spans="1:1" x14ac:dyDescent="0.35">
      <c r="A21" t="s">
        <v>1206</v>
      </c>
    </row>
    <row r="22" spans="1:1" x14ac:dyDescent="0.35">
      <c r="A22" t="s">
        <v>1122</v>
      </c>
    </row>
    <row r="23" spans="1:1" x14ac:dyDescent="0.35">
      <c r="A23" t="s">
        <v>1094</v>
      </c>
    </row>
    <row r="24" spans="1:1" x14ac:dyDescent="0.35">
      <c r="A24" t="s">
        <v>1151</v>
      </c>
    </row>
    <row r="25" spans="1:1" x14ac:dyDescent="0.35">
      <c r="A25" t="s">
        <v>1158</v>
      </c>
    </row>
    <row r="26" spans="1:1" x14ac:dyDescent="0.35">
      <c r="A26" t="s">
        <v>1305</v>
      </c>
    </row>
    <row r="27" spans="1:1" x14ac:dyDescent="0.35">
      <c r="A27" t="s">
        <v>1184</v>
      </c>
    </row>
    <row r="28" spans="1:1" x14ac:dyDescent="0.35">
      <c r="A28" t="s">
        <v>1144</v>
      </c>
    </row>
    <row r="29" spans="1:1" x14ac:dyDescent="0.35">
      <c r="A29" t="s">
        <v>1278</v>
      </c>
    </row>
    <row r="30" spans="1:1" x14ac:dyDescent="0.35">
      <c r="A30" t="s">
        <v>1168</v>
      </c>
    </row>
    <row r="31" spans="1:1" x14ac:dyDescent="0.35">
      <c r="A31" t="s">
        <v>1266</v>
      </c>
    </row>
    <row r="32" spans="1:1" x14ac:dyDescent="0.35">
      <c r="A32" t="s">
        <v>1088</v>
      </c>
    </row>
    <row r="33" spans="1:1" x14ac:dyDescent="0.35">
      <c r="A33" t="s">
        <v>1247</v>
      </c>
    </row>
    <row r="34" spans="1:1" x14ac:dyDescent="0.35">
      <c r="A34" t="s">
        <v>1143</v>
      </c>
    </row>
    <row r="35" spans="1:1" x14ac:dyDescent="0.35">
      <c r="A35" t="s">
        <v>1211</v>
      </c>
    </row>
    <row r="36" spans="1:1" x14ac:dyDescent="0.35">
      <c r="A36" t="s">
        <v>1242</v>
      </c>
    </row>
    <row r="37" spans="1:1" x14ac:dyDescent="0.35">
      <c r="A37" t="s">
        <v>1121</v>
      </c>
    </row>
    <row r="38" spans="1:1" x14ac:dyDescent="0.35">
      <c r="A38" t="s">
        <v>1248</v>
      </c>
    </row>
    <row r="39" spans="1:1" x14ac:dyDescent="0.35">
      <c r="A39" t="s">
        <v>1198</v>
      </c>
    </row>
    <row r="40" spans="1:1" x14ac:dyDescent="0.35">
      <c r="A40" t="s">
        <v>1097</v>
      </c>
    </row>
    <row r="41" spans="1:1" x14ac:dyDescent="0.35">
      <c r="A41" t="s">
        <v>1156</v>
      </c>
    </row>
    <row r="42" spans="1:1" x14ac:dyDescent="0.35">
      <c r="A42" t="s">
        <v>1272</v>
      </c>
    </row>
    <row r="43" spans="1:1" x14ac:dyDescent="0.35">
      <c r="A43" t="s">
        <v>1103</v>
      </c>
    </row>
    <row r="44" spans="1:1" x14ac:dyDescent="0.35">
      <c r="A44" t="s">
        <v>1225</v>
      </c>
    </row>
    <row r="45" spans="1:1" x14ac:dyDescent="0.35">
      <c r="A45" t="s">
        <v>1182</v>
      </c>
    </row>
    <row r="46" spans="1:1" x14ac:dyDescent="0.35">
      <c r="A46" t="s">
        <v>1126</v>
      </c>
    </row>
    <row r="47" spans="1:1" x14ac:dyDescent="0.35">
      <c r="A47" t="s">
        <v>1110</v>
      </c>
    </row>
    <row r="48" spans="1:1" x14ac:dyDescent="0.35">
      <c r="A48" t="s">
        <v>1267</v>
      </c>
    </row>
    <row r="49" spans="1:1" x14ac:dyDescent="0.35">
      <c r="A49" t="s">
        <v>1301</v>
      </c>
    </row>
    <row r="50" spans="1:1" x14ac:dyDescent="0.35">
      <c r="A50" t="s">
        <v>1307</v>
      </c>
    </row>
    <row r="51" spans="1:1" x14ac:dyDescent="0.35">
      <c r="A51" t="s">
        <v>1120</v>
      </c>
    </row>
    <row r="52" spans="1:1" x14ac:dyDescent="0.35">
      <c r="A52" t="s">
        <v>1202</v>
      </c>
    </row>
    <row r="53" spans="1:1" x14ac:dyDescent="0.35">
      <c r="A53" t="s">
        <v>1080</v>
      </c>
    </row>
    <row r="54" spans="1:1" x14ac:dyDescent="0.35">
      <c r="A54" t="s">
        <v>1262</v>
      </c>
    </row>
    <row r="55" spans="1:1" x14ac:dyDescent="0.35">
      <c r="A55" t="s">
        <v>1191</v>
      </c>
    </row>
    <row r="56" spans="1:1" x14ac:dyDescent="0.35">
      <c r="A56" t="s">
        <v>1092</v>
      </c>
    </row>
    <row r="57" spans="1:1" x14ac:dyDescent="0.35">
      <c r="A57" t="s">
        <v>1192</v>
      </c>
    </row>
    <row r="58" spans="1:1" x14ac:dyDescent="0.35">
      <c r="A58" t="s">
        <v>1135</v>
      </c>
    </row>
    <row r="59" spans="1:1" x14ac:dyDescent="0.35">
      <c r="A59" t="s">
        <v>1167</v>
      </c>
    </row>
    <row r="60" spans="1:1" x14ac:dyDescent="0.35">
      <c r="A60" t="s">
        <v>1175</v>
      </c>
    </row>
    <row r="61" spans="1:1" x14ac:dyDescent="0.35">
      <c r="A61" t="s">
        <v>1102</v>
      </c>
    </row>
    <row r="62" spans="1:1" x14ac:dyDescent="0.35">
      <c r="A62" t="s">
        <v>1115</v>
      </c>
    </row>
    <row r="63" spans="1:1" x14ac:dyDescent="0.35">
      <c r="A63" t="s">
        <v>1084</v>
      </c>
    </row>
    <row r="64" spans="1:1" x14ac:dyDescent="0.35">
      <c r="A64" t="s">
        <v>1259</v>
      </c>
    </row>
    <row r="65" spans="1:1" x14ac:dyDescent="0.35">
      <c r="A65" t="s">
        <v>1185</v>
      </c>
    </row>
    <row r="66" spans="1:1" x14ac:dyDescent="0.35">
      <c r="A66" t="s">
        <v>1253</v>
      </c>
    </row>
    <row r="67" spans="1:1" x14ac:dyDescent="0.35">
      <c r="A67" t="s">
        <v>1146</v>
      </c>
    </row>
    <row r="68" spans="1:1" x14ac:dyDescent="0.35">
      <c r="A68" t="s">
        <v>1312</v>
      </c>
    </row>
    <row r="69" spans="1:1" x14ac:dyDescent="0.35">
      <c r="A69" t="s">
        <v>1188</v>
      </c>
    </row>
    <row r="70" spans="1:1" x14ac:dyDescent="0.35">
      <c r="A70" t="s">
        <v>1113</v>
      </c>
    </row>
    <row r="71" spans="1:1" x14ac:dyDescent="0.35">
      <c r="A71" t="s">
        <v>1099</v>
      </c>
    </row>
    <row r="72" spans="1:1" x14ac:dyDescent="0.35">
      <c r="A72" t="s">
        <v>1176</v>
      </c>
    </row>
    <row r="73" spans="1:1" x14ac:dyDescent="0.35">
      <c r="A73" t="s">
        <v>1170</v>
      </c>
    </row>
    <row r="74" spans="1:1" x14ac:dyDescent="0.35">
      <c r="A74" t="s">
        <v>1104</v>
      </c>
    </row>
    <row r="75" spans="1:1" x14ac:dyDescent="0.35">
      <c r="A75" t="s">
        <v>1163</v>
      </c>
    </row>
    <row r="76" spans="1:1" x14ac:dyDescent="0.35">
      <c r="A76" t="s">
        <v>1270</v>
      </c>
    </row>
    <row r="77" spans="1:1" x14ac:dyDescent="0.35">
      <c r="A77" t="s">
        <v>1214</v>
      </c>
    </row>
    <row r="78" spans="1:1" x14ac:dyDescent="0.35">
      <c r="A78" t="s">
        <v>1194</v>
      </c>
    </row>
    <row r="79" spans="1:1" x14ac:dyDescent="0.35">
      <c r="A79" t="s">
        <v>1134</v>
      </c>
    </row>
    <row r="80" spans="1:1" x14ac:dyDescent="0.35">
      <c r="A80" t="s">
        <v>1231</v>
      </c>
    </row>
    <row r="81" spans="1:1" x14ac:dyDescent="0.35">
      <c r="A81" t="s">
        <v>1087</v>
      </c>
    </row>
    <row r="82" spans="1:1" x14ac:dyDescent="0.35">
      <c r="A82" t="s">
        <v>1117</v>
      </c>
    </row>
    <row r="83" spans="1:1" x14ac:dyDescent="0.35">
      <c r="A83" t="s">
        <v>1129</v>
      </c>
    </row>
    <row r="84" spans="1:1" x14ac:dyDescent="0.35">
      <c r="A84" t="s">
        <v>1174</v>
      </c>
    </row>
    <row r="85" spans="1:1" x14ac:dyDescent="0.35">
      <c r="A85" t="s">
        <v>1190</v>
      </c>
    </row>
    <row r="86" spans="1:1" x14ac:dyDescent="0.35">
      <c r="A86" t="s">
        <v>1155</v>
      </c>
    </row>
    <row r="87" spans="1:1" x14ac:dyDescent="0.35">
      <c r="A87" t="s">
        <v>1096</v>
      </c>
    </row>
    <row r="88" spans="1:1" x14ac:dyDescent="0.35">
      <c r="A88" t="s">
        <v>1195</v>
      </c>
    </row>
    <row r="89" spans="1:1" x14ac:dyDescent="0.35">
      <c r="A89" t="s">
        <v>1105</v>
      </c>
    </row>
    <row r="90" spans="1:1" x14ac:dyDescent="0.35">
      <c r="A90" t="s">
        <v>1193</v>
      </c>
    </row>
    <row r="91" spans="1:1" x14ac:dyDescent="0.35">
      <c r="A91" t="s">
        <v>1186</v>
      </c>
    </row>
    <row r="92" spans="1:1" x14ac:dyDescent="0.35">
      <c r="A92" t="s">
        <v>1263</v>
      </c>
    </row>
    <row r="93" spans="1:1" x14ac:dyDescent="0.35">
      <c r="A93" t="s">
        <v>1265</v>
      </c>
    </row>
    <row r="94" spans="1:1" x14ac:dyDescent="0.35">
      <c r="A94" t="s">
        <v>1138</v>
      </c>
    </row>
    <row r="95" spans="1:1" x14ac:dyDescent="0.35">
      <c r="A95" t="s">
        <v>1077</v>
      </c>
    </row>
    <row r="96" spans="1:1" x14ac:dyDescent="0.35">
      <c r="A96" t="s">
        <v>1178</v>
      </c>
    </row>
    <row r="97" spans="1:1" x14ac:dyDescent="0.35">
      <c r="A97" t="s">
        <v>1145</v>
      </c>
    </row>
    <row r="98" spans="1:1" x14ac:dyDescent="0.35">
      <c r="A98" t="s">
        <v>1118</v>
      </c>
    </row>
    <row r="99" spans="1:1" x14ac:dyDescent="0.35">
      <c r="A99" t="s">
        <v>1125</v>
      </c>
    </row>
    <row r="100" spans="1:1" x14ac:dyDescent="0.35">
      <c r="A100" t="s">
        <v>1142</v>
      </c>
    </row>
    <row r="101" spans="1:1" x14ac:dyDescent="0.35">
      <c r="A101" t="s">
        <v>1132</v>
      </c>
    </row>
    <row r="102" spans="1:1" x14ac:dyDescent="0.35">
      <c r="A102" t="s">
        <v>1246</v>
      </c>
    </row>
    <row r="103" spans="1:1" x14ac:dyDescent="0.35">
      <c r="A103" t="s">
        <v>1173</v>
      </c>
    </row>
    <row r="104" spans="1:1" x14ac:dyDescent="0.35">
      <c r="A104" t="s">
        <v>1150</v>
      </c>
    </row>
    <row r="105" spans="1:1" x14ac:dyDescent="0.35">
      <c r="A105" t="s">
        <v>1306</v>
      </c>
    </row>
    <row r="106" spans="1:1" x14ac:dyDescent="0.35">
      <c r="A106" t="s">
        <v>1264</v>
      </c>
    </row>
    <row r="107" spans="1:1" x14ac:dyDescent="0.35">
      <c r="A107" t="s">
        <v>1119</v>
      </c>
    </row>
    <row r="108" spans="1:1" x14ac:dyDescent="0.35">
      <c r="A108" t="s">
        <v>1177</v>
      </c>
    </row>
    <row r="109" spans="1:1" x14ac:dyDescent="0.35">
      <c r="A109" t="s">
        <v>1226</v>
      </c>
    </row>
    <row r="110" spans="1:1" x14ac:dyDescent="0.35">
      <c r="A110" t="s">
        <v>1100</v>
      </c>
    </row>
    <row r="111" spans="1:1" x14ac:dyDescent="0.35">
      <c r="A111" t="s">
        <v>1292</v>
      </c>
    </row>
    <row r="112" spans="1:1" x14ac:dyDescent="0.35">
      <c r="A112" t="s">
        <v>1279</v>
      </c>
    </row>
    <row r="113" spans="1:1" x14ac:dyDescent="0.35">
      <c r="A113" t="s">
        <v>1203</v>
      </c>
    </row>
    <row r="114" spans="1:1" x14ac:dyDescent="0.35">
      <c r="A114" t="s">
        <v>1101</v>
      </c>
    </row>
    <row r="115" spans="1:1" x14ac:dyDescent="0.35">
      <c r="A115" t="s">
        <v>1220</v>
      </c>
    </row>
    <row r="116" spans="1:1" x14ac:dyDescent="0.35">
      <c r="A116" t="s">
        <v>1249</v>
      </c>
    </row>
    <row r="117" spans="1:1" x14ac:dyDescent="0.35">
      <c r="A117" t="s">
        <v>1154</v>
      </c>
    </row>
    <row r="118" spans="1:1" x14ac:dyDescent="0.35">
      <c r="A118" t="s">
        <v>1277</v>
      </c>
    </row>
    <row r="119" spans="1:1" x14ac:dyDescent="0.35">
      <c r="A119" t="s">
        <v>1236</v>
      </c>
    </row>
    <row r="120" spans="1:1" x14ac:dyDescent="0.35">
      <c r="A120" t="s">
        <v>1240</v>
      </c>
    </row>
    <row r="121" spans="1:1" x14ac:dyDescent="0.35">
      <c r="A121" t="s">
        <v>1169</v>
      </c>
    </row>
    <row r="122" spans="1:1" x14ac:dyDescent="0.35">
      <c r="A122" t="s">
        <v>1239</v>
      </c>
    </row>
    <row r="123" spans="1:1" x14ac:dyDescent="0.35">
      <c r="A123" t="s">
        <v>1159</v>
      </c>
    </row>
    <row r="124" spans="1:1" x14ac:dyDescent="0.35">
      <c r="A124" t="s">
        <v>1302</v>
      </c>
    </row>
    <row r="125" spans="1:1" x14ac:dyDescent="0.35">
      <c r="A125" t="s">
        <v>1260</v>
      </c>
    </row>
    <row r="126" spans="1:1" x14ac:dyDescent="0.35">
      <c r="A126" t="s">
        <v>1233</v>
      </c>
    </row>
    <row r="127" spans="1:1" x14ac:dyDescent="0.35">
      <c r="A127" t="s">
        <v>1251</v>
      </c>
    </row>
    <row r="128" spans="1:1" x14ac:dyDescent="0.35">
      <c r="A128" t="s">
        <v>1165</v>
      </c>
    </row>
    <row r="129" spans="1:1" x14ac:dyDescent="0.35">
      <c r="A129" t="s">
        <v>1201</v>
      </c>
    </row>
    <row r="130" spans="1:1" x14ac:dyDescent="0.35">
      <c r="A130" t="s">
        <v>1295</v>
      </c>
    </row>
    <row r="131" spans="1:1" x14ac:dyDescent="0.35">
      <c r="A131" t="s">
        <v>1304</v>
      </c>
    </row>
    <row r="132" spans="1:1" x14ac:dyDescent="0.35">
      <c r="A132" t="s">
        <v>1157</v>
      </c>
    </row>
    <row r="133" spans="1:1" x14ac:dyDescent="0.35">
      <c r="A133" t="s">
        <v>1289</v>
      </c>
    </row>
    <row r="134" spans="1:1" x14ac:dyDescent="0.35">
      <c r="A134" t="s">
        <v>1078</v>
      </c>
    </row>
    <row r="135" spans="1:1" x14ac:dyDescent="0.35">
      <c r="A135" t="s">
        <v>1098</v>
      </c>
    </row>
    <row r="136" spans="1:1" x14ac:dyDescent="0.35">
      <c r="A136" t="s">
        <v>1181</v>
      </c>
    </row>
    <row r="137" spans="1:1" x14ac:dyDescent="0.35">
      <c r="A137" t="s">
        <v>1116</v>
      </c>
    </row>
    <row r="138" spans="1:1" x14ac:dyDescent="0.35">
      <c r="A138" t="s">
        <v>1268</v>
      </c>
    </row>
    <row r="139" spans="1:1" x14ac:dyDescent="0.35">
      <c r="A139" t="s">
        <v>1241</v>
      </c>
    </row>
    <row r="140" spans="1:1" x14ac:dyDescent="0.35">
      <c r="A140" t="s">
        <v>1232</v>
      </c>
    </row>
    <row r="141" spans="1:1" x14ac:dyDescent="0.35">
      <c r="A141" t="s">
        <v>1128</v>
      </c>
    </row>
    <row r="142" spans="1:1" x14ac:dyDescent="0.35">
      <c r="A142" t="s">
        <v>1283</v>
      </c>
    </row>
    <row r="143" spans="1:1" x14ac:dyDescent="0.35">
      <c r="A143" t="s">
        <v>1227</v>
      </c>
    </row>
    <row r="144" spans="1:1" x14ac:dyDescent="0.35">
      <c r="A144" t="s">
        <v>1109</v>
      </c>
    </row>
    <row r="145" spans="1:1" x14ac:dyDescent="0.35">
      <c r="A145" t="s">
        <v>1254</v>
      </c>
    </row>
    <row r="146" spans="1:1" x14ac:dyDescent="0.35">
      <c r="A146" t="s">
        <v>1303</v>
      </c>
    </row>
    <row r="147" spans="1:1" x14ac:dyDescent="0.35">
      <c r="A147" t="s">
        <v>1179</v>
      </c>
    </row>
    <row r="148" spans="1:1" x14ac:dyDescent="0.35">
      <c r="A148" t="s">
        <v>1282</v>
      </c>
    </row>
    <row r="149" spans="1:1" x14ac:dyDescent="0.35">
      <c r="A149" t="s">
        <v>1255</v>
      </c>
    </row>
    <row r="150" spans="1:1" x14ac:dyDescent="0.35">
      <c r="A150" t="s">
        <v>1124</v>
      </c>
    </row>
    <row r="151" spans="1:1" x14ac:dyDescent="0.35">
      <c r="A151" t="s">
        <v>1160</v>
      </c>
    </row>
    <row r="152" spans="1:1" x14ac:dyDescent="0.35">
      <c r="A152" t="s">
        <v>1285</v>
      </c>
    </row>
    <row r="153" spans="1:1" x14ac:dyDescent="0.35">
      <c r="A153" t="s">
        <v>1238</v>
      </c>
    </row>
    <row r="154" spans="1:1" x14ac:dyDescent="0.35">
      <c r="A154" t="s">
        <v>1095</v>
      </c>
    </row>
    <row r="155" spans="1:1" x14ac:dyDescent="0.35">
      <c r="A155" t="s">
        <v>1284</v>
      </c>
    </row>
    <row r="156" spans="1:1" x14ac:dyDescent="0.35">
      <c r="A156" t="s">
        <v>1162</v>
      </c>
    </row>
    <row r="157" spans="1:1" x14ac:dyDescent="0.35">
      <c r="A157" t="s">
        <v>1234</v>
      </c>
    </row>
    <row r="158" spans="1:1" x14ac:dyDescent="0.35">
      <c r="A158" t="s">
        <v>1091</v>
      </c>
    </row>
    <row r="159" spans="1:1" x14ac:dyDescent="0.35">
      <c r="A159" t="s">
        <v>1200</v>
      </c>
    </row>
    <row r="160" spans="1:1" x14ac:dyDescent="0.35">
      <c r="A160" t="s">
        <v>1148</v>
      </c>
    </row>
    <row r="161" spans="1:1" x14ac:dyDescent="0.35">
      <c r="A161" t="s">
        <v>1180</v>
      </c>
    </row>
    <row r="162" spans="1:1" x14ac:dyDescent="0.35">
      <c r="A162" t="s">
        <v>1107</v>
      </c>
    </row>
    <row r="163" spans="1:1" x14ac:dyDescent="0.35">
      <c r="A163" t="s">
        <v>1288</v>
      </c>
    </row>
    <row r="164" spans="1:1" x14ac:dyDescent="0.35">
      <c r="A164" t="s">
        <v>1221</v>
      </c>
    </row>
    <row r="165" spans="1:1" x14ac:dyDescent="0.35">
      <c r="A165" t="s">
        <v>1086</v>
      </c>
    </row>
    <row r="166" spans="1:1" x14ac:dyDescent="0.35">
      <c r="A166" t="s">
        <v>1218</v>
      </c>
    </row>
    <row r="167" spans="1:1" x14ac:dyDescent="0.35">
      <c r="A167" t="s">
        <v>1212</v>
      </c>
    </row>
    <row r="168" spans="1:1" x14ac:dyDescent="0.35">
      <c r="A168" t="s">
        <v>1127</v>
      </c>
    </row>
    <row r="169" spans="1:1" x14ac:dyDescent="0.35">
      <c r="A169" t="s">
        <v>1183</v>
      </c>
    </row>
    <row r="170" spans="1:1" x14ac:dyDescent="0.35">
      <c r="A170" t="s">
        <v>1273</v>
      </c>
    </row>
    <row r="171" spans="1:1" x14ac:dyDescent="0.35">
      <c r="A171" t="s">
        <v>1207</v>
      </c>
    </row>
    <row r="172" spans="1:1" x14ac:dyDescent="0.35">
      <c r="A172" t="s">
        <v>1275</v>
      </c>
    </row>
    <row r="173" spans="1:1" x14ac:dyDescent="0.35">
      <c r="A173" t="s">
        <v>1215</v>
      </c>
    </row>
    <row r="174" spans="1:1" x14ac:dyDescent="0.35">
      <c r="A174" t="s">
        <v>1189</v>
      </c>
    </row>
    <row r="175" spans="1:1" x14ac:dyDescent="0.35">
      <c r="A175" t="s">
        <v>1209</v>
      </c>
    </row>
    <row r="176" spans="1:1" x14ac:dyDescent="0.35">
      <c r="A176" t="s">
        <v>1217</v>
      </c>
    </row>
    <row r="177" spans="1:1" x14ac:dyDescent="0.35">
      <c r="A177" t="s">
        <v>1082</v>
      </c>
    </row>
    <row r="178" spans="1:1" x14ac:dyDescent="0.35">
      <c r="A178" t="s">
        <v>1286</v>
      </c>
    </row>
    <row r="179" spans="1:1" x14ac:dyDescent="0.35">
      <c r="A179" t="s">
        <v>1075</v>
      </c>
    </row>
    <row r="180" spans="1:1" x14ac:dyDescent="0.35">
      <c r="A180" t="s">
        <v>1243</v>
      </c>
    </row>
    <row r="181" spans="1:1" x14ac:dyDescent="0.35">
      <c r="A181" t="s">
        <v>1256</v>
      </c>
    </row>
    <row r="182" spans="1:1" x14ac:dyDescent="0.35">
      <c r="A182" t="s">
        <v>1083</v>
      </c>
    </row>
    <row r="183" spans="1:1" x14ac:dyDescent="0.35">
      <c r="A183" t="s">
        <v>1228</v>
      </c>
    </row>
    <row r="184" spans="1:1" x14ac:dyDescent="0.35">
      <c r="A184" t="s">
        <v>1204</v>
      </c>
    </row>
    <row r="185" spans="1:1" x14ac:dyDescent="0.35">
      <c r="A185" t="s">
        <v>1108</v>
      </c>
    </row>
    <row r="186" spans="1:1" x14ac:dyDescent="0.35">
      <c r="A186" t="s">
        <v>1250</v>
      </c>
    </row>
    <row r="187" spans="1:1" x14ac:dyDescent="0.35">
      <c r="A187" t="s">
        <v>1237</v>
      </c>
    </row>
    <row r="188" spans="1:1" x14ac:dyDescent="0.35">
      <c r="A188" t="s">
        <v>1161</v>
      </c>
    </row>
    <row r="189" spans="1:1" x14ac:dyDescent="0.35">
      <c r="A189" t="s">
        <v>1112</v>
      </c>
    </row>
    <row r="190" spans="1:1" x14ac:dyDescent="0.35">
      <c r="A190" t="s">
        <v>1141</v>
      </c>
    </row>
    <row r="191" spans="1:1" x14ac:dyDescent="0.35">
      <c r="A191" t="s">
        <v>1296</v>
      </c>
    </row>
    <row r="192" spans="1:1" x14ac:dyDescent="0.35">
      <c r="A192" t="s">
        <v>1230</v>
      </c>
    </row>
    <row r="193" spans="1:1" x14ac:dyDescent="0.35">
      <c r="A193" t="s">
        <v>1257</v>
      </c>
    </row>
    <row r="194" spans="1:1" x14ac:dyDescent="0.35">
      <c r="A194" t="s">
        <v>1244</v>
      </c>
    </row>
    <row r="195" spans="1:1" x14ac:dyDescent="0.35">
      <c r="A195" t="s">
        <v>1149</v>
      </c>
    </row>
    <row r="196" spans="1:1" x14ac:dyDescent="0.35">
      <c r="A196" t="s">
        <v>1208</v>
      </c>
    </row>
    <row r="197" spans="1:1" x14ac:dyDescent="0.35">
      <c r="A197" t="s">
        <v>1074</v>
      </c>
    </row>
    <row r="198" spans="1:1" x14ac:dyDescent="0.35">
      <c r="A198" t="s">
        <v>1219</v>
      </c>
    </row>
    <row r="199" spans="1:1" x14ac:dyDescent="0.35">
      <c r="A199" t="s">
        <v>1224</v>
      </c>
    </row>
    <row r="200" spans="1:1" x14ac:dyDescent="0.35">
      <c r="A200" t="s">
        <v>1252</v>
      </c>
    </row>
    <row r="201" spans="1:1" x14ac:dyDescent="0.35">
      <c r="A201" t="s">
        <v>1213</v>
      </c>
    </row>
    <row r="202" spans="1:1" x14ac:dyDescent="0.35">
      <c r="A202" t="s">
        <v>1197</v>
      </c>
    </row>
    <row r="203" spans="1:1" x14ac:dyDescent="0.35">
      <c r="A203" t="s">
        <v>1313</v>
      </c>
    </row>
    <row r="204" spans="1:1" x14ac:dyDescent="0.35">
      <c r="A204" t="s">
        <v>1222</v>
      </c>
    </row>
    <row r="205" spans="1:1" x14ac:dyDescent="0.35">
      <c r="A205" t="s">
        <v>1172</v>
      </c>
    </row>
    <row r="206" spans="1:1" x14ac:dyDescent="0.35">
      <c r="A206" t="s">
        <v>1140</v>
      </c>
    </row>
    <row r="207" spans="1:1" x14ac:dyDescent="0.35">
      <c r="A207" t="s">
        <v>1235</v>
      </c>
    </row>
    <row r="208" spans="1:1" x14ac:dyDescent="0.35">
      <c r="A208" t="s">
        <v>1276</v>
      </c>
    </row>
    <row r="209" spans="1:1" x14ac:dyDescent="0.35">
      <c r="A209" t="s">
        <v>1199</v>
      </c>
    </row>
    <row r="210" spans="1:1" x14ac:dyDescent="0.35">
      <c r="A210" t="s">
        <v>1187</v>
      </c>
    </row>
    <row r="211" spans="1:1" x14ac:dyDescent="0.35">
      <c r="A211" t="s">
        <v>1291</v>
      </c>
    </row>
    <row r="212" spans="1:1" x14ac:dyDescent="0.35">
      <c r="A212" t="s">
        <v>1093</v>
      </c>
    </row>
    <row r="213" spans="1:1" x14ac:dyDescent="0.35">
      <c r="A213" t="s">
        <v>1258</v>
      </c>
    </row>
    <row r="214" spans="1:1" x14ac:dyDescent="0.35">
      <c r="A214" t="s">
        <v>1245</v>
      </c>
    </row>
    <row r="215" spans="1:1" x14ac:dyDescent="0.35">
      <c r="A215" t="s">
        <v>1271</v>
      </c>
    </row>
    <row r="216" spans="1:1" x14ac:dyDescent="0.35">
      <c r="A216" t="s">
        <v>1131</v>
      </c>
    </row>
    <row r="217" spans="1:1" x14ac:dyDescent="0.35">
      <c r="A217" t="s">
        <v>1136</v>
      </c>
    </row>
    <row r="218" spans="1:1" x14ac:dyDescent="0.35">
      <c r="A218" t="s">
        <v>1123</v>
      </c>
    </row>
    <row r="219" spans="1:1" x14ac:dyDescent="0.35">
      <c r="A219" t="s">
        <v>1114</v>
      </c>
    </row>
    <row r="220" spans="1:1" x14ac:dyDescent="0.35">
      <c r="A220" t="s">
        <v>1205</v>
      </c>
    </row>
    <row r="221" spans="1:1" x14ac:dyDescent="0.35">
      <c r="A221" t="s">
        <v>1137</v>
      </c>
    </row>
    <row r="222" spans="1:1" x14ac:dyDescent="0.35">
      <c r="A222" t="s">
        <v>1133</v>
      </c>
    </row>
    <row r="223" spans="1:1" x14ac:dyDescent="0.35">
      <c r="A223" t="s">
        <v>1090</v>
      </c>
    </row>
    <row r="224" spans="1:1" x14ac:dyDescent="0.35">
      <c r="A224" t="s">
        <v>1300</v>
      </c>
    </row>
    <row r="225" spans="1:1" x14ac:dyDescent="0.35">
      <c r="A225" t="s">
        <v>1089</v>
      </c>
    </row>
    <row r="226" spans="1:1" x14ac:dyDescent="0.35">
      <c r="A226" t="s">
        <v>1280</v>
      </c>
    </row>
    <row r="227" spans="1:1" x14ac:dyDescent="0.35">
      <c r="A227" t="s">
        <v>1164</v>
      </c>
    </row>
    <row r="228" spans="1:1" x14ac:dyDescent="0.35">
      <c r="A228" t="s">
        <v>1196</v>
      </c>
    </row>
    <row r="229" spans="1:1" x14ac:dyDescent="0.35">
      <c r="A229" t="s">
        <v>1281</v>
      </c>
    </row>
    <row r="230" spans="1:1" x14ac:dyDescent="0.35">
      <c r="A230" t="s">
        <v>1297</v>
      </c>
    </row>
    <row r="231" spans="1:1" x14ac:dyDescent="0.35">
      <c r="A231" t="s">
        <v>1085</v>
      </c>
    </row>
    <row r="232" spans="1:1" x14ac:dyDescent="0.35">
      <c r="A232" t="s">
        <v>1274</v>
      </c>
    </row>
    <row r="233" spans="1:1" x14ac:dyDescent="0.35">
      <c r="A233" t="s">
        <v>1152</v>
      </c>
    </row>
    <row r="234" spans="1:1" x14ac:dyDescent="0.35">
      <c r="A234" t="s">
        <v>1293</v>
      </c>
    </row>
    <row r="235" spans="1:1" x14ac:dyDescent="0.35">
      <c r="A235" t="s">
        <v>1147</v>
      </c>
    </row>
    <row r="236" spans="1:1" x14ac:dyDescent="0.35">
      <c r="A236" t="s">
        <v>1081</v>
      </c>
    </row>
    <row r="237" spans="1:1" x14ac:dyDescent="0.35">
      <c r="A237" t="s">
        <v>1216</v>
      </c>
    </row>
    <row r="238" spans="1:1" x14ac:dyDescent="0.35">
      <c r="A238" t="s">
        <v>1269</v>
      </c>
    </row>
  </sheetData>
  <sheetProtection algorithmName="SHA-512" hashValue="vG5EaPOhV/jC/AemFDY50UzQnVrJCrhIVkAeigRx0QSa1YKvRIDYSC/Ces1iwB8d3Gd81xFdO7SapkWjzfpZvw==" saltValue="L8VJ1QodEhFBWjAGphsy+A==" spinCount="100000" sheet="1" objects="1" scenarios="1"/>
  <autoFilter ref="A1:A15" xr:uid="{7B683DCF-5D6A-41F7-A955-E45DE7B60DFA}">
    <sortState xmlns:xlrd2="http://schemas.microsoft.com/office/spreadsheetml/2017/richdata2" ref="A2:A236">
      <sortCondition ref="A1:A15"/>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38"/>
  <sheetViews>
    <sheetView topLeftCell="A195" workbookViewId="0">
      <selection activeCell="A2" sqref="A2:A237"/>
    </sheetView>
  </sheetViews>
  <sheetFormatPr defaultRowHeight="14.5" x14ac:dyDescent="0.35"/>
  <cols>
    <col min="1" max="1" width="35.26953125" customWidth="1"/>
  </cols>
  <sheetData>
    <row r="1" spans="1:5" x14ac:dyDescent="0.35">
      <c r="A1" s="236" t="s">
        <v>998</v>
      </c>
      <c r="E1" t="s">
        <v>999</v>
      </c>
    </row>
    <row r="2" spans="1:5" x14ac:dyDescent="0.35">
      <c r="A2" t="s">
        <v>1011</v>
      </c>
      <c r="D2" t="s">
        <v>1000</v>
      </c>
    </row>
    <row r="3" spans="1:5" x14ac:dyDescent="0.35">
      <c r="A3" t="s">
        <v>43</v>
      </c>
      <c r="D3" t="s">
        <v>1001</v>
      </c>
    </row>
    <row r="4" spans="1:5" x14ac:dyDescent="0.35">
      <c r="A4" t="s">
        <v>47</v>
      </c>
      <c r="D4" t="s">
        <v>1002</v>
      </c>
    </row>
    <row r="5" spans="1:5" x14ac:dyDescent="0.35">
      <c r="A5" t="s">
        <v>49</v>
      </c>
    </row>
    <row r="6" spans="1:5" x14ac:dyDescent="0.35">
      <c r="A6" t="s">
        <v>51</v>
      </c>
    </row>
    <row r="7" spans="1:5" x14ac:dyDescent="0.35">
      <c r="A7" t="s">
        <v>1012</v>
      </c>
    </row>
    <row r="8" spans="1:5" x14ac:dyDescent="0.35">
      <c r="A8" t="s">
        <v>1013</v>
      </c>
    </row>
    <row r="9" spans="1:5" x14ac:dyDescent="0.35">
      <c r="A9" t="s">
        <v>55</v>
      </c>
    </row>
    <row r="10" spans="1:5" x14ac:dyDescent="0.35">
      <c r="A10" t="s">
        <v>1014</v>
      </c>
    </row>
    <row r="11" spans="1:5" x14ac:dyDescent="0.35">
      <c r="A11" t="s">
        <v>1015</v>
      </c>
    </row>
    <row r="12" spans="1:5" x14ac:dyDescent="0.35">
      <c r="A12" t="s">
        <v>63</v>
      </c>
    </row>
    <row r="13" spans="1:5" x14ac:dyDescent="0.35">
      <c r="A13" t="s">
        <v>65</v>
      </c>
    </row>
    <row r="14" spans="1:5" x14ac:dyDescent="0.35">
      <c r="A14" t="s">
        <v>67</v>
      </c>
    </row>
    <row r="15" spans="1:5" x14ac:dyDescent="0.35">
      <c r="A15" t="s">
        <v>69</v>
      </c>
    </row>
    <row r="16" spans="1:5" x14ac:dyDescent="0.35">
      <c r="A16" t="s">
        <v>71</v>
      </c>
    </row>
    <row r="17" spans="1:1" x14ac:dyDescent="0.35">
      <c r="A17" t="s">
        <v>73</v>
      </c>
    </row>
    <row r="18" spans="1:1" x14ac:dyDescent="0.35">
      <c r="A18" t="s">
        <v>75</v>
      </c>
    </row>
    <row r="19" spans="1:1" x14ac:dyDescent="0.35">
      <c r="A19" t="s">
        <v>79</v>
      </c>
    </row>
    <row r="20" spans="1:1" x14ac:dyDescent="0.35">
      <c r="A20" t="s">
        <v>81</v>
      </c>
    </row>
    <row r="21" spans="1:1" x14ac:dyDescent="0.35">
      <c r="A21" t="s">
        <v>1016</v>
      </c>
    </row>
    <row r="22" spans="1:1" x14ac:dyDescent="0.35">
      <c r="A22" t="s">
        <v>85</v>
      </c>
    </row>
    <row r="23" spans="1:1" x14ac:dyDescent="0.35">
      <c r="A23" t="s">
        <v>87</v>
      </c>
    </row>
    <row r="24" spans="1:1" x14ac:dyDescent="0.35">
      <c r="A24" t="s">
        <v>1017</v>
      </c>
    </row>
    <row r="25" spans="1:1" x14ac:dyDescent="0.35">
      <c r="A25" t="s">
        <v>89</v>
      </c>
    </row>
    <row r="26" spans="1:1" x14ac:dyDescent="0.35">
      <c r="A26" t="s">
        <v>91</v>
      </c>
    </row>
    <row r="27" spans="1:1" x14ac:dyDescent="0.35">
      <c r="A27" t="s">
        <v>1018</v>
      </c>
    </row>
    <row r="28" spans="1:1" x14ac:dyDescent="0.35">
      <c r="A28" t="s">
        <v>95</v>
      </c>
    </row>
    <row r="29" spans="1:1" x14ac:dyDescent="0.35">
      <c r="A29" t="s">
        <v>1019</v>
      </c>
    </row>
    <row r="30" spans="1:1" x14ac:dyDescent="0.35">
      <c r="A30" t="s">
        <v>97</v>
      </c>
    </row>
    <row r="31" spans="1:1" x14ac:dyDescent="0.35">
      <c r="A31" t="s">
        <v>99</v>
      </c>
    </row>
    <row r="32" spans="1:1" x14ac:dyDescent="0.35">
      <c r="A32" t="s">
        <v>105</v>
      </c>
    </row>
    <row r="33" spans="1:1" x14ac:dyDescent="0.35">
      <c r="A33" t="s">
        <v>1020</v>
      </c>
    </row>
    <row r="34" spans="1:1" x14ac:dyDescent="0.35">
      <c r="A34" t="s">
        <v>111</v>
      </c>
    </row>
    <row r="35" spans="1:1" x14ac:dyDescent="0.35">
      <c r="A35" t="s">
        <v>1021</v>
      </c>
    </row>
    <row r="36" spans="1:1" x14ac:dyDescent="0.35">
      <c r="A36" t="s">
        <v>115</v>
      </c>
    </row>
    <row r="37" spans="1:1" x14ac:dyDescent="0.35">
      <c r="A37" t="s">
        <v>1022</v>
      </c>
    </row>
    <row r="38" spans="1:1" x14ac:dyDescent="0.35">
      <c r="A38" t="s">
        <v>1023</v>
      </c>
    </row>
    <row r="39" spans="1:1" x14ac:dyDescent="0.35">
      <c r="A39" t="s">
        <v>121</v>
      </c>
    </row>
    <row r="40" spans="1:1" x14ac:dyDescent="0.35">
      <c r="A40" t="s">
        <v>123</v>
      </c>
    </row>
    <row r="41" spans="1:1" x14ac:dyDescent="0.35">
      <c r="A41" t="s">
        <v>127</v>
      </c>
    </row>
    <row r="42" spans="1:1" x14ac:dyDescent="0.35">
      <c r="A42" t="s">
        <v>1024</v>
      </c>
    </row>
    <row r="43" spans="1:1" x14ac:dyDescent="0.35">
      <c r="A43" t="s">
        <v>129</v>
      </c>
    </row>
    <row r="44" spans="1:1" x14ac:dyDescent="0.35">
      <c r="A44" t="s">
        <v>1025</v>
      </c>
    </row>
    <row r="45" spans="1:1" x14ac:dyDescent="0.35">
      <c r="A45" t="s">
        <v>133</v>
      </c>
    </row>
    <row r="46" spans="1:1" x14ac:dyDescent="0.35">
      <c r="A46" t="s">
        <v>135</v>
      </c>
    </row>
    <row r="47" spans="1:1" x14ac:dyDescent="0.35">
      <c r="A47" t="s">
        <v>137</v>
      </c>
    </row>
    <row r="48" spans="1:1" x14ac:dyDescent="0.35">
      <c r="A48" t="s">
        <v>139</v>
      </c>
    </row>
    <row r="49" spans="1:1" x14ac:dyDescent="0.35">
      <c r="A49" t="s">
        <v>1026</v>
      </c>
    </row>
    <row r="50" spans="1:1" x14ac:dyDescent="0.35">
      <c r="A50" t="s">
        <v>143</v>
      </c>
    </row>
    <row r="51" spans="1:1" x14ac:dyDescent="0.35">
      <c r="A51" t="s">
        <v>1027</v>
      </c>
    </row>
    <row r="52" spans="1:1" x14ac:dyDescent="0.35">
      <c r="A52" t="s">
        <v>1028</v>
      </c>
    </row>
    <row r="53" spans="1:1" x14ac:dyDescent="0.35">
      <c r="A53" t="s">
        <v>149</v>
      </c>
    </row>
    <row r="54" spans="1:1" x14ac:dyDescent="0.35">
      <c r="A54" t="s">
        <v>151</v>
      </c>
    </row>
    <row r="55" spans="1:1" x14ac:dyDescent="0.35">
      <c r="A55" t="s">
        <v>153</v>
      </c>
    </row>
    <row r="56" spans="1:1" x14ac:dyDescent="0.35">
      <c r="A56" t="s">
        <v>159</v>
      </c>
    </row>
    <row r="57" spans="1:1" x14ac:dyDescent="0.35">
      <c r="A57" t="s">
        <v>165</v>
      </c>
    </row>
    <row r="58" spans="1:1" x14ac:dyDescent="0.35">
      <c r="A58" t="s">
        <v>167</v>
      </c>
    </row>
    <row r="59" spans="1:1" x14ac:dyDescent="0.35">
      <c r="A59" t="s">
        <v>169</v>
      </c>
    </row>
    <row r="60" spans="1:1" x14ac:dyDescent="0.35">
      <c r="A60" t="s">
        <v>171</v>
      </c>
    </row>
    <row r="61" spans="1:1" x14ac:dyDescent="0.35">
      <c r="A61" t="s">
        <v>175</v>
      </c>
    </row>
    <row r="62" spans="1:1" x14ac:dyDescent="0.35">
      <c r="A62" t="s">
        <v>181</v>
      </c>
    </row>
    <row r="63" spans="1:1" x14ac:dyDescent="0.35">
      <c r="A63" t="s">
        <v>183</v>
      </c>
    </row>
    <row r="64" spans="1:1" x14ac:dyDescent="0.35">
      <c r="A64" t="s">
        <v>185</v>
      </c>
    </row>
    <row r="65" spans="1:1" x14ac:dyDescent="0.35">
      <c r="A65" t="s">
        <v>187</v>
      </c>
    </row>
    <row r="66" spans="1:1" x14ac:dyDescent="0.35">
      <c r="A66" t="s">
        <v>1029</v>
      </c>
    </row>
    <row r="67" spans="1:1" x14ac:dyDescent="0.35">
      <c r="A67" t="s">
        <v>191</v>
      </c>
    </row>
    <row r="68" spans="1:1" x14ac:dyDescent="0.35">
      <c r="A68" t="s">
        <v>193</v>
      </c>
    </row>
    <row r="69" spans="1:1" x14ac:dyDescent="0.35">
      <c r="A69" t="s">
        <v>195</v>
      </c>
    </row>
    <row r="70" spans="1:1" x14ac:dyDescent="0.35">
      <c r="A70" t="s">
        <v>197</v>
      </c>
    </row>
    <row r="71" spans="1:1" x14ac:dyDescent="0.35">
      <c r="A71" t="s">
        <v>199</v>
      </c>
    </row>
    <row r="72" spans="1:1" x14ac:dyDescent="0.35">
      <c r="A72" t="s">
        <v>201</v>
      </c>
    </row>
    <row r="73" spans="1:1" x14ac:dyDescent="0.35">
      <c r="A73" t="s">
        <v>203</v>
      </c>
    </row>
    <row r="74" spans="1:1" x14ac:dyDescent="0.35">
      <c r="A74" t="s">
        <v>205</v>
      </c>
    </row>
    <row r="75" spans="1:1" x14ac:dyDescent="0.35">
      <c r="A75" t="s">
        <v>207</v>
      </c>
    </row>
    <row r="76" spans="1:1" x14ac:dyDescent="0.35">
      <c r="A76" t="s">
        <v>1311</v>
      </c>
    </row>
    <row r="77" spans="1:1" x14ac:dyDescent="0.35">
      <c r="A77" t="s">
        <v>213</v>
      </c>
    </row>
    <row r="78" spans="1:1" x14ac:dyDescent="0.35">
      <c r="A78" t="s">
        <v>215</v>
      </c>
    </row>
    <row r="79" spans="1:1" x14ac:dyDescent="0.35">
      <c r="A79" t="s">
        <v>217</v>
      </c>
    </row>
    <row r="80" spans="1:1" x14ac:dyDescent="0.35">
      <c r="A80" t="s">
        <v>219</v>
      </c>
    </row>
    <row r="81" spans="1:1" x14ac:dyDescent="0.35">
      <c r="A81" t="s">
        <v>1030</v>
      </c>
    </row>
    <row r="82" spans="1:1" x14ac:dyDescent="0.35">
      <c r="A82" t="s">
        <v>1031</v>
      </c>
    </row>
    <row r="83" spans="1:1" x14ac:dyDescent="0.35">
      <c r="A83" t="s">
        <v>225</v>
      </c>
    </row>
    <row r="84" spans="1:1" x14ac:dyDescent="0.35">
      <c r="A84" t="s">
        <v>1032</v>
      </c>
    </row>
    <row r="85" spans="1:1" x14ac:dyDescent="0.35">
      <c r="A85" t="s">
        <v>229</v>
      </c>
    </row>
    <row r="86" spans="1:1" x14ac:dyDescent="0.35">
      <c r="A86" t="s">
        <v>231</v>
      </c>
    </row>
    <row r="87" spans="1:1" x14ac:dyDescent="0.35">
      <c r="A87" t="s">
        <v>235</v>
      </c>
    </row>
    <row r="88" spans="1:1" x14ac:dyDescent="0.35">
      <c r="A88" t="s">
        <v>237</v>
      </c>
    </row>
    <row r="89" spans="1:1" x14ac:dyDescent="0.35">
      <c r="A89" t="s">
        <v>243</v>
      </c>
    </row>
    <row r="90" spans="1:1" x14ac:dyDescent="0.35">
      <c r="A90" t="s">
        <v>245</v>
      </c>
    </row>
    <row r="91" spans="1:1" x14ac:dyDescent="0.35">
      <c r="A91" t="s">
        <v>247</v>
      </c>
    </row>
    <row r="92" spans="1:1" x14ac:dyDescent="0.35">
      <c r="A92" t="s">
        <v>249</v>
      </c>
    </row>
    <row r="93" spans="1:1" x14ac:dyDescent="0.35">
      <c r="A93" t="s">
        <v>1033</v>
      </c>
    </row>
    <row r="94" spans="1:1" x14ac:dyDescent="0.35">
      <c r="A94" t="s">
        <v>253</v>
      </c>
    </row>
    <row r="95" spans="1:1" x14ac:dyDescent="0.35">
      <c r="A95" t="s">
        <v>255</v>
      </c>
    </row>
    <row r="96" spans="1:1" x14ac:dyDescent="0.35">
      <c r="A96" t="s">
        <v>1034</v>
      </c>
    </row>
    <row r="97" spans="1:1" x14ac:dyDescent="0.35">
      <c r="A97" t="s">
        <v>1035</v>
      </c>
    </row>
    <row r="98" spans="1:1" x14ac:dyDescent="0.35">
      <c r="A98" t="s">
        <v>1036</v>
      </c>
    </row>
    <row r="99" spans="1:1" x14ac:dyDescent="0.35">
      <c r="A99" t="s">
        <v>1037</v>
      </c>
    </row>
    <row r="100" spans="1:1" x14ac:dyDescent="0.35">
      <c r="A100" t="s">
        <v>259</v>
      </c>
    </row>
    <row r="101" spans="1:1" x14ac:dyDescent="0.35">
      <c r="A101" t="s">
        <v>261</v>
      </c>
    </row>
    <row r="102" spans="1:1" x14ac:dyDescent="0.35">
      <c r="A102" t="s">
        <v>263</v>
      </c>
    </row>
    <row r="103" spans="1:1" x14ac:dyDescent="0.35">
      <c r="A103" t="s">
        <v>265</v>
      </c>
    </row>
    <row r="104" spans="1:1" x14ac:dyDescent="0.35">
      <c r="A104" t="s">
        <v>267</v>
      </c>
    </row>
    <row r="105" spans="1:1" x14ac:dyDescent="0.35">
      <c r="A105" t="s">
        <v>1038</v>
      </c>
    </row>
    <row r="106" spans="1:1" x14ac:dyDescent="0.35">
      <c r="A106" t="s">
        <v>269</v>
      </c>
    </row>
    <row r="107" spans="1:1" x14ac:dyDescent="0.35">
      <c r="A107" t="s">
        <v>271</v>
      </c>
    </row>
    <row r="108" spans="1:1" x14ac:dyDescent="0.35">
      <c r="A108" t="s">
        <v>273</v>
      </c>
    </row>
    <row r="109" spans="1:1" x14ac:dyDescent="0.35">
      <c r="A109" t="s">
        <v>1039</v>
      </c>
    </row>
    <row r="110" spans="1:1" x14ac:dyDescent="0.35">
      <c r="A110" t="s">
        <v>1040</v>
      </c>
    </row>
    <row r="111" spans="1:1" x14ac:dyDescent="0.35">
      <c r="A111" t="s">
        <v>281</v>
      </c>
    </row>
    <row r="112" spans="1:1" x14ac:dyDescent="0.35">
      <c r="A112" t="s">
        <v>1041</v>
      </c>
    </row>
    <row r="113" spans="1:1" x14ac:dyDescent="0.35">
      <c r="A113" t="s">
        <v>285</v>
      </c>
    </row>
    <row r="114" spans="1:1" x14ac:dyDescent="0.35">
      <c r="A114" t="s">
        <v>289</v>
      </c>
    </row>
    <row r="115" spans="1:1" x14ac:dyDescent="0.35">
      <c r="A115" t="s">
        <v>1042</v>
      </c>
    </row>
    <row r="116" spans="1:1" x14ac:dyDescent="0.35">
      <c r="A116" t="s">
        <v>293</v>
      </c>
    </row>
    <row r="117" spans="1:1" x14ac:dyDescent="0.35">
      <c r="A117" t="s">
        <v>295</v>
      </c>
    </row>
    <row r="118" spans="1:1" x14ac:dyDescent="0.35">
      <c r="A118" t="s">
        <v>1043</v>
      </c>
    </row>
    <row r="119" spans="1:1" x14ac:dyDescent="0.35">
      <c r="A119" t="s">
        <v>301</v>
      </c>
    </row>
    <row r="120" spans="1:1" x14ac:dyDescent="0.35">
      <c r="A120" t="s">
        <v>1044</v>
      </c>
    </row>
    <row r="121" spans="1:1" x14ac:dyDescent="0.35">
      <c r="A121" t="s">
        <v>1045</v>
      </c>
    </row>
    <row r="122" spans="1:1" x14ac:dyDescent="0.35">
      <c r="A122" t="s">
        <v>307</v>
      </c>
    </row>
    <row r="123" spans="1:1" x14ac:dyDescent="0.35">
      <c r="A123" t="s">
        <v>1046</v>
      </c>
    </row>
    <row r="124" spans="1:1" x14ac:dyDescent="0.35">
      <c r="A124" t="s">
        <v>313</v>
      </c>
    </row>
    <row r="125" spans="1:1" x14ac:dyDescent="0.35">
      <c r="A125" t="s">
        <v>315</v>
      </c>
    </row>
    <row r="126" spans="1:1" x14ac:dyDescent="0.35">
      <c r="A126" t="s">
        <v>1047</v>
      </c>
    </row>
    <row r="127" spans="1:1" x14ac:dyDescent="0.35">
      <c r="A127" t="s">
        <v>1048</v>
      </c>
    </row>
    <row r="128" spans="1:1" x14ac:dyDescent="0.35">
      <c r="A128" t="s">
        <v>1049</v>
      </c>
    </row>
    <row r="129" spans="1:1" x14ac:dyDescent="0.35">
      <c r="A129" t="s">
        <v>321</v>
      </c>
    </row>
    <row r="130" spans="1:1" x14ac:dyDescent="0.35">
      <c r="A130" t="s">
        <v>1050</v>
      </c>
    </row>
    <row r="131" spans="1:1" x14ac:dyDescent="0.35">
      <c r="A131" t="s">
        <v>1051</v>
      </c>
    </row>
    <row r="132" spans="1:1" x14ac:dyDescent="0.35">
      <c r="A132" t="s">
        <v>329</v>
      </c>
    </row>
    <row r="133" spans="1:1" x14ac:dyDescent="0.35">
      <c r="A133" t="s">
        <v>331</v>
      </c>
    </row>
    <row r="134" spans="1:1" x14ac:dyDescent="0.35">
      <c r="A134" t="s">
        <v>333</v>
      </c>
    </row>
    <row r="135" spans="1:1" x14ac:dyDescent="0.35">
      <c r="A135" t="s">
        <v>335</v>
      </c>
    </row>
    <row r="136" spans="1:1" x14ac:dyDescent="0.35">
      <c r="A136" t="s">
        <v>337</v>
      </c>
    </row>
    <row r="137" spans="1:1" x14ac:dyDescent="0.35">
      <c r="A137" t="s">
        <v>341</v>
      </c>
    </row>
    <row r="138" spans="1:1" x14ac:dyDescent="0.35">
      <c r="A138" t="s">
        <v>345</v>
      </c>
    </row>
    <row r="139" spans="1:1" x14ac:dyDescent="0.35">
      <c r="A139" t="s">
        <v>345</v>
      </c>
    </row>
    <row r="140" spans="1:1" x14ac:dyDescent="0.35">
      <c r="A140" t="s">
        <v>347</v>
      </c>
    </row>
    <row r="141" spans="1:1" x14ac:dyDescent="0.35">
      <c r="A141" t="s">
        <v>349</v>
      </c>
    </row>
    <row r="142" spans="1:1" x14ac:dyDescent="0.35">
      <c r="A142" t="s">
        <v>351</v>
      </c>
    </row>
    <row r="143" spans="1:1" x14ac:dyDescent="0.35">
      <c r="A143" t="s">
        <v>353</v>
      </c>
    </row>
    <row r="144" spans="1:1" x14ac:dyDescent="0.35">
      <c r="A144" t="s">
        <v>355</v>
      </c>
    </row>
    <row r="145" spans="1:1" x14ac:dyDescent="0.35">
      <c r="A145" t="s">
        <v>359</v>
      </c>
    </row>
    <row r="146" spans="1:1" x14ac:dyDescent="0.35">
      <c r="A146" t="s">
        <v>361</v>
      </c>
    </row>
    <row r="147" spans="1:1" x14ac:dyDescent="0.35">
      <c r="A147" t="s">
        <v>1052</v>
      </c>
    </row>
    <row r="148" spans="1:1" x14ac:dyDescent="0.35">
      <c r="A148" t="s">
        <v>1053</v>
      </c>
    </row>
    <row r="149" spans="1:1" x14ac:dyDescent="0.35">
      <c r="A149" t="s">
        <v>1054</v>
      </c>
    </row>
    <row r="150" spans="1:1" x14ac:dyDescent="0.35">
      <c r="A150" t="s">
        <v>1055</v>
      </c>
    </row>
    <row r="151" spans="1:1" x14ac:dyDescent="0.35">
      <c r="A151" t="s">
        <v>367</v>
      </c>
    </row>
    <row r="152" spans="1:1" x14ac:dyDescent="0.35">
      <c r="A152" t="s">
        <v>1056</v>
      </c>
    </row>
    <row r="153" spans="1:1" x14ac:dyDescent="0.35">
      <c r="A153" t="s">
        <v>1056</v>
      </c>
    </row>
    <row r="154" spans="1:1" x14ac:dyDescent="0.35">
      <c r="A154" t="s">
        <v>1057</v>
      </c>
    </row>
    <row r="155" spans="1:1" x14ac:dyDescent="0.35">
      <c r="A155" t="s">
        <v>1058</v>
      </c>
    </row>
    <row r="156" spans="1:1" x14ac:dyDescent="0.35">
      <c r="A156" t="s">
        <v>379</v>
      </c>
    </row>
    <row r="157" spans="1:1" x14ac:dyDescent="0.35">
      <c r="A157" t="s">
        <v>379</v>
      </c>
    </row>
    <row r="158" spans="1:1" x14ac:dyDescent="0.35">
      <c r="A158" t="s">
        <v>381</v>
      </c>
    </row>
    <row r="159" spans="1:1" x14ac:dyDescent="0.35">
      <c r="A159" t="s">
        <v>1059</v>
      </c>
    </row>
    <row r="160" spans="1:1" x14ac:dyDescent="0.35">
      <c r="A160" t="s">
        <v>385</v>
      </c>
    </row>
    <row r="161" spans="1:1" x14ac:dyDescent="0.35">
      <c r="A161" t="s">
        <v>389</v>
      </c>
    </row>
    <row r="162" spans="1:1" x14ac:dyDescent="0.35">
      <c r="A162" t="s">
        <v>391</v>
      </c>
    </row>
    <row r="163" spans="1:1" x14ac:dyDescent="0.35">
      <c r="A163" t="s">
        <v>393</v>
      </c>
    </row>
    <row r="164" spans="1:1" x14ac:dyDescent="0.35">
      <c r="A164" t="s">
        <v>395</v>
      </c>
    </row>
    <row r="165" spans="1:1" x14ac:dyDescent="0.35">
      <c r="A165" t="s">
        <v>397</v>
      </c>
    </row>
    <row r="166" spans="1:1" x14ac:dyDescent="0.35">
      <c r="A166" t="s">
        <v>399</v>
      </c>
    </row>
    <row r="167" spans="1:1" x14ac:dyDescent="0.35">
      <c r="A167" t="s">
        <v>401</v>
      </c>
    </row>
    <row r="168" spans="1:1" x14ac:dyDescent="0.35">
      <c r="A168" t="s">
        <v>1060</v>
      </c>
    </row>
    <row r="169" spans="1:1" x14ac:dyDescent="0.35">
      <c r="A169" t="s">
        <v>409</v>
      </c>
    </row>
    <row r="170" spans="1:1" x14ac:dyDescent="0.35">
      <c r="A170" t="s">
        <v>413</v>
      </c>
    </row>
    <row r="171" spans="1:1" x14ac:dyDescent="0.35">
      <c r="A171" t="s">
        <v>419</v>
      </c>
    </row>
    <row r="172" spans="1:1" x14ac:dyDescent="0.35">
      <c r="A172" t="s">
        <v>421</v>
      </c>
    </row>
    <row r="173" spans="1:1" x14ac:dyDescent="0.35">
      <c r="A173" t="s">
        <v>423</v>
      </c>
    </row>
    <row r="174" spans="1:1" x14ac:dyDescent="0.35">
      <c r="A174" t="s">
        <v>423</v>
      </c>
    </row>
    <row r="175" spans="1:1" x14ac:dyDescent="0.35">
      <c r="A175" t="s">
        <v>423</v>
      </c>
    </row>
    <row r="176" spans="1:1" x14ac:dyDescent="0.35">
      <c r="A176" t="s">
        <v>423</v>
      </c>
    </row>
    <row r="177" spans="1:1" x14ac:dyDescent="0.35">
      <c r="A177" t="s">
        <v>433</v>
      </c>
    </row>
    <row r="178" spans="1:1" x14ac:dyDescent="0.35">
      <c r="A178" t="s">
        <v>435</v>
      </c>
    </row>
    <row r="179" spans="1:1" x14ac:dyDescent="0.35">
      <c r="A179" t="s">
        <v>437</v>
      </c>
    </row>
    <row r="180" spans="1:1" x14ac:dyDescent="0.35">
      <c r="A180" t="s">
        <v>439</v>
      </c>
    </row>
    <row r="181" spans="1:1" x14ac:dyDescent="0.35">
      <c r="A181" t="s">
        <v>443</v>
      </c>
    </row>
    <row r="182" spans="1:1" x14ac:dyDescent="0.35">
      <c r="A182" t="s">
        <v>1061</v>
      </c>
    </row>
    <row r="183" spans="1:1" x14ac:dyDescent="0.35">
      <c r="A183" t="s">
        <v>1062</v>
      </c>
    </row>
    <row r="184" spans="1:1" x14ac:dyDescent="0.35">
      <c r="A184" t="s">
        <v>449</v>
      </c>
    </row>
    <row r="185" spans="1:1" x14ac:dyDescent="0.35">
      <c r="A185" t="s">
        <v>455</v>
      </c>
    </row>
    <row r="186" spans="1:1" x14ac:dyDescent="0.35">
      <c r="A186" t="s">
        <v>455</v>
      </c>
    </row>
    <row r="187" spans="1:1" x14ac:dyDescent="0.35">
      <c r="A187" t="s">
        <v>455</v>
      </c>
    </row>
    <row r="188" spans="1:1" x14ac:dyDescent="0.35">
      <c r="A188" t="s">
        <v>455</v>
      </c>
    </row>
    <row r="189" spans="1:1" x14ac:dyDescent="0.35">
      <c r="A189" t="s">
        <v>455</v>
      </c>
    </row>
    <row r="190" spans="1:1" x14ac:dyDescent="0.35">
      <c r="A190" t="s">
        <v>1063</v>
      </c>
    </row>
    <row r="191" spans="1:1" x14ac:dyDescent="0.35">
      <c r="A191" t="s">
        <v>459</v>
      </c>
    </row>
    <row r="192" spans="1:1" x14ac:dyDescent="0.35">
      <c r="A192" t="s">
        <v>463</v>
      </c>
    </row>
    <row r="193" spans="1:1" x14ac:dyDescent="0.35">
      <c r="A193" t="s">
        <v>467</v>
      </c>
    </row>
    <row r="194" spans="1:1" x14ac:dyDescent="0.35">
      <c r="A194" t="s">
        <v>469</v>
      </c>
    </row>
    <row r="195" spans="1:1" x14ac:dyDescent="0.35">
      <c r="A195" t="s">
        <v>471</v>
      </c>
    </row>
    <row r="196" spans="1:1" x14ac:dyDescent="0.35">
      <c r="A196" t="s">
        <v>1064</v>
      </c>
    </row>
    <row r="197" spans="1:1" x14ac:dyDescent="0.35">
      <c r="A197" t="s">
        <v>1065</v>
      </c>
    </row>
    <row r="198" spans="1:1" x14ac:dyDescent="0.35">
      <c r="A198" t="s">
        <v>473</v>
      </c>
    </row>
    <row r="199" spans="1:1" x14ac:dyDescent="0.35">
      <c r="A199" t="s">
        <v>475</v>
      </c>
    </row>
    <row r="200" spans="1:1" x14ac:dyDescent="0.35">
      <c r="A200" t="s">
        <v>475</v>
      </c>
    </row>
    <row r="201" spans="1:1" x14ac:dyDescent="0.35">
      <c r="A201" t="s">
        <v>477</v>
      </c>
    </row>
    <row r="202" spans="1:1" x14ac:dyDescent="0.35">
      <c r="A202" t="s">
        <v>1066</v>
      </c>
    </row>
    <row r="203" spans="1:1" x14ac:dyDescent="0.35">
      <c r="A203" t="s">
        <v>1067</v>
      </c>
    </row>
    <row r="204" spans="1:1" x14ac:dyDescent="0.35">
      <c r="A204" t="s">
        <v>1067</v>
      </c>
    </row>
    <row r="205" spans="1:1" x14ac:dyDescent="0.35">
      <c r="A205" t="s">
        <v>1067</v>
      </c>
    </row>
    <row r="206" spans="1:1" x14ac:dyDescent="0.35">
      <c r="A206" t="s">
        <v>1068</v>
      </c>
    </row>
    <row r="207" spans="1:1" x14ac:dyDescent="0.35">
      <c r="A207" t="s">
        <v>485</v>
      </c>
    </row>
    <row r="208" spans="1:1" x14ac:dyDescent="0.35">
      <c r="A208" t="s">
        <v>487</v>
      </c>
    </row>
    <row r="209" spans="1:1" x14ac:dyDescent="0.35">
      <c r="A209" t="s">
        <v>489</v>
      </c>
    </row>
    <row r="210" spans="1:1" x14ac:dyDescent="0.35">
      <c r="A210" t="s">
        <v>491</v>
      </c>
    </row>
    <row r="211" spans="1:1" x14ac:dyDescent="0.35">
      <c r="A211" t="s">
        <v>493</v>
      </c>
    </row>
    <row r="212" spans="1:1" x14ac:dyDescent="0.35">
      <c r="A212" t="s">
        <v>1069</v>
      </c>
    </row>
    <row r="213" spans="1:1" x14ac:dyDescent="0.35">
      <c r="A213" t="s">
        <v>1003</v>
      </c>
    </row>
    <row r="214" spans="1:1" x14ac:dyDescent="0.35">
      <c r="A214" t="s">
        <v>499</v>
      </c>
    </row>
    <row r="215" spans="1:1" x14ac:dyDescent="0.35">
      <c r="A215" t="s">
        <v>499</v>
      </c>
    </row>
    <row r="216" spans="1:1" x14ac:dyDescent="0.35">
      <c r="A216" t="s">
        <v>503</v>
      </c>
    </row>
    <row r="217" spans="1:1" x14ac:dyDescent="0.35">
      <c r="A217" t="s">
        <v>1070</v>
      </c>
    </row>
    <row r="218" spans="1:1" x14ac:dyDescent="0.35">
      <c r="A218" t="s">
        <v>509</v>
      </c>
    </row>
    <row r="219" spans="1:1" x14ac:dyDescent="0.35">
      <c r="A219" t="s">
        <v>511</v>
      </c>
    </row>
    <row r="220" spans="1:1" x14ac:dyDescent="0.35">
      <c r="A220" t="s">
        <v>513</v>
      </c>
    </row>
    <row r="221" spans="1:1" x14ac:dyDescent="0.35">
      <c r="A221" t="s">
        <v>517</v>
      </c>
    </row>
    <row r="222" spans="1:1" x14ac:dyDescent="0.35">
      <c r="A222" t="s">
        <v>1071</v>
      </c>
    </row>
    <row r="223" spans="1:1" x14ac:dyDescent="0.35">
      <c r="A223" t="s">
        <v>519</v>
      </c>
    </row>
    <row r="224" spans="1:1" x14ac:dyDescent="0.35">
      <c r="A224" t="s">
        <v>521</v>
      </c>
    </row>
    <row r="225" spans="1:1" x14ac:dyDescent="0.35">
      <c r="A225" t="s">
        <v>1072</v>
      </c>
    </row>
    <row r="226" spans="1:1" x14ac:dyDescent="0.35">
      <c r="A226" t="s">
        <v>523</v>
      </c>
    </row>
    <row r="227" spans="1:1" x14ac:dyDescent="0.35">
      <c r="A227" t="s">
        <v>523</v>
      </c>
    </row>
    <row r="228" spans="1:1" x14ac:dyDescent="0.35">
      <c r="A228" t="s">
        <v>1073</v>
      </c>
    </row>
    <row r="229" spans="1:1" x14ac:dyDescent="0.35">
      <c r="A229" t="s">
        <v>529</v>
      </c>
    </row>
    <row r="230" spans="1:1" x14ac:dyDescent="0.35">
      <c r="A230" t="s">
        <v>533</v>
      </c>
    </row>
    <row r="231" spans="1:1" x14ac:dyDescent="0.35">
      <c r="A231" t="s">
        <v>535</v>
      </c>
    </row>
    <row r="232" spans="1:1" x14ac:dyDescent="0.35">
      <c r="A232" t="s">
        <v>537</v>
      </c>
    </row>
    <row r="233" spans="1:1" x14ac:dyDescent="0.35">
      <c r="A233" t="s">
        <v>539</v>
      </c>
    </row>
    <row r="234" spans="1:1" x14ac:dyDescent="0.35">
      <c r="A234" t="s">
        <v>541</v>
      </c>
    </row>
    <row r="235" spans="1:1" x14ac:dyDescent="0.35">
      <c r="A235" t="s">
        <v>543</v>
      </c>
    </row>
    <row r="236" spans="1:1" x14ac:dyDescent="0.35">
      <c r="A236" t="s">
        <v>545</v>
      </c>
    </row>
    <row r="237" spans="1:1" x14ac:dyDescent="0.35">
      <c r="A237" t="s">
        <v>547</v>
      </c>
    </row>
    <row r="238" spans="1:1" x14ac:dyDescent="0.35">
      <c r="A238" t="s">
        <v>549</v>
      </c>
    </row>
  </sheetData>
  <sheetProtection algorithmName="SHA-512" hashValue="sNtFjrfhrp48H/Dhbld33zoA3YNMIailZoDlfoTxUlC4bpGoShZ4SkQP/6UbUwKV40e68Q545cBDNK5X5PDswg==" saltValue="qwVAmnih/bnvSyYhjbvGkw==" spinCount="100000" sheet="1" objects="1" scenarios="1"/>
  <autoFilter ref="A1" xr:uid="{00000000-0009-0000-0000-000006000000}">
    <sortState xmlns:xlrd2="http://schemas.microsoft.com/office/spreadsheetml/2017/richdata2" ref="A2:A15">
      <sortCondition ref="A1"/>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G411"/>
  <sheetViews>
    <sheetView topLeftCell="A49" workbookViewId="0">
      <selection activeCell="G82" sqref="G82"/>
    </sheetView>
  </sheetViews>
  <sheetFormatPr defaultRowHeight="14.5" x14ac:dyDescent="0.35"/>
  <cols>
    <col min="1" max="1" width="11.453125" bestFit="1" customWidth="1"/>
    <col min="2" max="2" width="16.54296875" customWidth="1"/>
    <col min="4" max="4" width="21.453125" customWidth="1"/>
    <col min="5" max="5" width="40.7265625" customWidth="1"/>
  </cols>
  <sheetData>
    <row r="1" spans="1:7" x14ac:dyDescent="0.35">
      <c r="A1" s="67" t="s">
        <v>25</v>
      </c>
    </row>
    <row r="6" spans="1:7" x14ac:dyDescent="0.35">
      <c r="A6" s="67" t="s">
        <v>30</v>
      </c>
      <c r="D6" s="234" t="s">
        <v>40</v>
      </c>
      <c r="E6" s="234" t="s">
        <v>41</v>
      </c>
      <c r="G6" t="s">
        <v>590</v>
      </c>
    </row>
    <row r="7" spans="1:7" x14ac:dyDescent="0.35">
      <c r="A7" s="68" t="s">
        <v>26</v>
      </c>
      <c r="B7" s="69" t="e">
        <f>IF(AND(('Exhibit I Shallow SubsidyBudget'!$C$15="Priority 1"),('Exhibit I Shallow SubsidyBudget'!$F$70&lt;0.4)),1,IF('Exhibit I Shallow SubsidyBudget'!$F$70&gt;0.5,1,0))</f>
        <v>#DIV/0!</v>
      </c>
      <c r="D7" s="220" t="s">
        <v>42</v>
      </c>
      <c r="E7" s="221" t="s">
        <v>43</v>
      </c>
      <c r="G7" s="235" t="s">
        <v>591</v>
      </c>
    </row>
    <row r="8" spans="1:7" x14ac:dyDescent="0.35">
      <c r="A8" s="68" t="s">
        <v>27</v>
      </c>
      <c r="B8" s="69" t="e">
        <f>IF('Exhibit I Shallow SubsidyBudget'!$F$140&gt;0.1,1,0)</f>
        <v>#DIV/0!</v>
      </c>
      <c r="D8" s="220" t="s">
        <v>44</v>
      </c>
      <c r="E8" s="221" t="s">
        <v>45</v>
      </c>
      <c r="G8" s="235" t="s">
        <v>592</v>
      </c>
    </row>
    <row r="9" spans="1:7" x14ac:dyDescent="0.35">
      <c r="A9" s="68" t="s">
        <v>29</v>
      </c>
      <c r="B9" s="69">
        <f>IF(AND(('Exhibit I Shallow SubsidyBudget'!C15&lt;&gt;"Priority 1"),('Exhibit I Shallow SubsidyBudget'!G142&gt;2000000)),1,0)</f>
        <v>0</v>
      </c>
      <c r="D9" s="220" t="s">
        <v>46</v>
      </c>
      <c r="E9" s="221" t="s">
        <v>47</v>
      </c>
      <c r="G9" s="235" t="s">
        <v>593</v>
      </c>
    </row>
    <row r="10" spans="1:7" x14ac:dyDescent="0.35">
      <c r="B10" s="69"/>
      <c r="D10" s="220" t="s">
        <v>48</v>
      </c>
      <c r="E10" s="221" t="s">
        <v>49</v>
      </c>
      <c r="G10" s="235" t="s">
        <v>594</v>
      </c>
    </row>
    <row r="11" spans="1:7" x14ac:dyDescent="0.35">
      <c r="D11" s="220" t="s">
        <v>50</v>
      </c>
      <c r="E11" s="221" t="s">
        <v>51</v>
      </c>
      <c r="G11" s="235" t="s">
        <v>595</v>
      </c>
    </row>
    <row r="12" spans="1:7" x14ac:dyDescent="0.35">
      <c r="D12" s="220" t="s">
        <v>52</v>
      </c>
      <c r="E12" s="221" t="s">
        <v>53</v>
      </c>
      <c r="G12" s="235" t="s">
        <v>596</v>
      </c>
    </row>
    <row r="13" spans="1:7" ht="29" x14ac:dyDescent="0.35">
      <c r="D13" s="220" t="s">
        <v>54</v>
      </c>
      <c r="E13" s="222" t="s">
        <v>55</v>
      </c>
      <c r="G13" s="235" t="s">
        <v>597</v>
      </c>
    </row>
    <row r="14" spans="1:7" ht="29" x14ac:dyDescent="0.35">
      <c r="D14" s="220" t="s">
        <v>56</v>
      </c>
      <c r="E14" s="221" t="s">
        <v>57</v>
      </c>
      <c r="G14" s="235" t="s">
        <v>598</v>
      </c>
    </row>
    <row r="15" spans="1:7" ht="29" x14ac:dyDescent="0.35">
      <c r="D15" s="220" t="s">
        <v>58</v>
      </c>
      <c r="E15" s="221" t="s">
        <v>59</v>
      </c>
      <c r="G15" s="235" t="s">
        <v>599</v>
      </c>
    </row>
    <row r="16" spans="1:7" x14ac:dyDescent="0.35">
      <c r="D16" s="220" t="s">
        <v>60</v>
      </c>
      <c r="E16" s="221" t="s">
        <v>61</v>
      </c>
      <c r="G16" s="235" t="s">
        <v>600</v>
      </c>
    </row>
    <row r="17" spans="4:7" x14ac:dyDescent="0.35">
      <c r="D17" s="220" t="s">
        <v>62</v>
      </c>
      <c r="E17" s="221" t="s">
        <v>63</v>
      </c>
      <c r="G17" s="235" t="s">
        <v>601</v>
      </c>
    </row>
    <row r="18" spans="4:7" x14ac:dyDescent="0.35">
      <c r="D18" s="220" t="s">
        <v>64</v>
      </c>
      <c r="E18" s="221" t="s">
        <v>65</v>
      </c>
      <c r="G18" s="235" t="s">
        <v>602</v>
      </c>
    </row>
    <row r="19" spans="4:7" x14ac:dyDescent="0.35">
      <c r="D19" s="220" t="s">
        <v>66</v>
      </c>
      <c r="E19" s="221" t="s">
        <v>67</v>
      </c>
      <c r="G19" s="235" t="s">
        <v>603</v>
      </c>
    </row>
    <row r="20" spans="4:7" x14ac:dyDescent="0.35">
      <c r="D20" s="220" t="s">
        <v>68</v>
      </c>
      <c r="E20" s="221" t="s">
        <v>69</v>
      </c>
      <c r="G20" s="235" t="s">
        <v>604</v>
      </c>
    </row>
    <row r="21" spans="4:7" x14ac:dyDescent="0.35">
      <c r="D21" s="220" t="s">
        <v>70</v>
      </c>
      <c r="E21" s="221" t="s">
        <v>71</v>
      </c>
      <c r="G21" s="235" t="s">
        <v>605</v>
      </c>
    </row>
    <row r="22" spans="4:7" x14ac:dyDescent="0.35">
      <c r="D22" s="220" t="s">
        <v>72</v>
      </c>
      <c r="E22" s="221" t="s">
        <v>73</v>
      </c>
      <c r="G22" s="235" t="s">
        <v>606</v>
      </c>
    </row>
    <row r="23" spans="4:7" x14ac:dyDescent="0.35">
      <c r="D23" s="220" t="s">
        <v>74</v>
      </c>
      <c r="E23" s="221" t="s">
        <v>75</v>
      </c>
      <c r="G23" s="235" t="s">
        <v>607</v>
      </c>
    </row>
    <row r="24" spans="4:7" ht="29" x14ac:dyDescent="0.35">
      <c r="D24" s="220" t="s">
        <v>76</v>
      </c>
      <c r="E24" s="221" t="s">
        <v>77</v>
      </c>
      <c r="G24" s="235" t="s">
        <v>608</v>
      </c>
    </row>
    <row r="25" spans="4:7" x14ac:dyDescent="0.35">
      <c r="D25" s="220" t="s">
        <v>78</v>
      </c>
      <c r="E25" s="221" t="s">
        <v>79</v>
      </c>
      <c r="G25" s="235" t="s">
        <v>609</v>
      </c>
    </row>
    <row r="26" spans="4:7" x14ac:dyDescent="0.35">
      <c r="D26" s="220" t="s">
        <v>80</v>
      </c>
      <c r="E26" s="221" t="s">
        <v>81</v>
      </c>
      <c r="G26" s="235" t="s">
        <v>610</v>
      </c>
    </row>
    <row r="27" spans="4:7" x14ac:dyDescent="0.35">
      <c r="D27" s="220" t="s">
        <v>82</v>
      </c>
      <c r="E27" s="221" t="s">
        <v>83</v>
      </c>
      <c r="G27" s="235" t="s">
        <v>611</v>
      </c>
    </row>
    <row r="28" spans="4:7" x14ac:dyDescent="0.35">
      <c r="D28" s="220" t="s">
        <v>84</v>
      </c>
      <c r="E28" s="221" t="s">
        <v>85</v>
      </c>
      <c r="G28" s="235" t="s">
        <v>612</v>
      </c>
    </row>
    <row r="29" spans="4:7" x14ac:dyDescent="0.35">
      <c r="D29" s="220" t="s">
        <v>86</v>
      </c>
      <c r="E29" s="221" t="s">
        <v>87</v>
      </c>
      <c r="G29" s="235" t="s">
        <v>613</v>
      </c>
    </row>
    <row r="30" spans="4:7" ht="29" x14ac:dyDescent="0.35">
      <c r="D30" s="220" t="s">
        <v>88</v>
      </c>
      <c r="E30" s="221" t="s">
        <v>89</v>
      </c>
      <c r="G30" s="235" t="s">
        <v>614</v>
      </c>
    </row>
    <row r="31" spans="4:7" x14ac:dyDescent="0.35">
      <c r="D31" s="220" t="s">
        <v>90</v>
      </c>
      <c r="E31" s="221" t="s">
        <v>91</v>
      </c>
      <c r="G31" s="235" t="s">
        <v>615</v>
      </c>
    </row>
    <row r="32" spans="4:7" ht="29" x14ac:dyDescent="0.35">
      <c r="D32" s="220" t="s">
        <v>92</v>
      </c>
      <c r="E32" s="221" t="s">
        <v>93</v>
      </c>
      <c r="G32" s="235" t="s">
        <v>616</v>
      </c>
    </row>
    <row r="33" spans="4:7" x14ac:dyDescent="0.35">
      <c r="D33" s="220" t="s">
        <v>94</v>
      </c>
      <c r="E33" s="221" t="s">
        <v>95</v>
      </c>
      <c r="G33" s="235" t="s">
        <v>617</v>
      </c>
    </row>
    <row r="34" spans="4:7" x14ac:dyDescent="0.35">
      <c r="D34" s="220" t="s">
        <v>96</v>
      </c>
      <c r="E34" s="221" t="s">
        <v>97</v>
      </c>
      <c r="G34" s="235" t="s">
        <v>618</v>
      </c>
    </row>
    <row r="35" spans="4:7" ht="29" x14ac:dyDescent="0.35">
      <c r="D35" s="220" t="s">
        <v>98</v>
      </c>
      <c r="E35" s="221" t="s">
        <v>99</v>
      </c>
      <c r="G35" s="235" t="s">
        <v>619</v>
      </c>
    </row>
    <row r="36" spans="4:7" ht="29" x14ac:dyDescent="0.35">
      <c r="D36" s="220" t="s">
        <v>100</v>
      </c>
      <c r="E36" s="221" t="s">
        <v>101</v>
      </c>
      <c r="G36" s="235" t="s">
        <v>620</v>
      </c>
    </row>
    <row r="37" spans="4:7" x14ac:dyDescent="0.35">
      <c r="D37" s="220" t="s">
        <v>102</v>
      </c>
      <c r="E37" s="221" t="s">
        <v>103</v>
      </c>
      <c r="G37" s="235" t="s">
        <v>621</v>
      </c>
    </row>
    <row r="38" spans="4:7" x14ac:dyDescent="0.35">
      <c r="D38" s="220" t="s">
        <v>104</v>
      </c>
      <c r="E38" s="221" t="s">
        <v>105</v>
      </c>
      <c r="G38" s="235" t="s">
        <v>622</v>
      </c>
    </row>
    <row r="39" spans="4:7" ht="29" x14ac:dyDescent="0.35">
      <c r="D39" s="220" t="s">
        <v>106</v>
      </c>
      <c r="E39" s="221" t="s">
        <v>107</v>
      </c>
      <c r="G39" s="235" t="s">
        <v>623</v>
      </c>
    </row>
    <row r="40" spans="4:7" x14ac:dyDescent="0.35">
      <c r="D40" s="220" t="s">
        <v>108</v>
      </c>
      <c r="E40" s="221" t="s">
        <v>109</v>
      </c>
      <c r="G40" s="235" t="s">
        <v>624</v>
      </c>
    </row>
    <row r="41" spans="4:7" x14ac:dyDescent="0.35">
      <c r="D41" s="220" t="s">
        <v>110</v>
      </c>
      <c r="E41" s="221" t="s">
        <v>111</v>
      </c>
      <c r="G41" s="235" t="s">
        <v>625</v>
      </c>
    </row>
    <row r="42" spans="4:7" x14ac:dyDescent="0.35">
      <c r="D42" s="220" t="s">
        <v>112</v>
      </c>
      <c r="E42" s="221" t="s">
        <v>113</v>
      </c>
      <c r="G42" s="235" t="s">
        <v>626</v>
      </c>
    </row>
    <row r="43" spans="4:7" x14ac:dyDescent="0.35">
      <c r="D43" s="220" t="s">
        <v>114</v>
      </c>
      <c r="E43" s="221" t="s">
        <v>115</v>
      </c>
      <c r="G43" s="235" t="s">
        <v>627</v>
      </c>
    </row>
    <row r="44" spans="4:7" x14ac:dyDescent="0.35">
      <c r="D44" s="220" t="s">
        <v>116</v>
      </c>
      <c r="E44" s="221" t="s">
        <v>117</v>
      </c>
      <c r="G44" s="235" t="s">
        <v>628</v>
      </c>
    </row>
    <row r="45" spans="4:7" x14ac:dyDescent="0.35">
      <c r="D45" s="220" t="s">
        <v>118</v>
      </c>
      <c r="E45" s="221" t="s">
        <v>119</v>
      </c>
      <c r="G45" s="235" t="s">
        <v>629</v>
      </c>
    </row>
    <row r="46" spans="4:7" ht="29" x14ac:dyDescent="0.35">
      <c r="D46" s="220" t="s">
        <v>120</v>
      </c>
      <c r="E46" s="221" t="s">
        <v>121</v>
      </c>
      <c r="G46" s="235" t="s">
        <v>630</v>
      </c>
    </row>
    <row r="47" spans="4:7" x14ac:dyDescent="0.35">
      <c r="D47" s="220" t="s">
        <v>122</v>
      </c>
      <c r="E47" s="221" t="s">
        <v>123</v>
      </c>
      <c r="G47" s="235" t="s">
        <v>631</v>
      </c>
    </row>
    <row r="48" spans="4:7" x14ac:dyDescent="0.35">
      <c r="D48" s="220" t="s">
        <v>124</v>
      </c>
      <c r="E48" s="221" t="s">
        <v>125</v>
      </c>
      <c r="G48" s="235" t="s">
        <v>632</v>
      </c>
    </row>
    <row r="49" spans="4:7" x14ac:dyDescent="0.35">
      <c r="D49" s="220" t="s">
        <v>126</v>
      </c>
      <c r="E49" s="221" t="s">
        <v>127</v>
      </c>
      <c r="G49" s="235" t="s">
        <v>633</v>
      </c>
    </row>
    <row r="50" spans="4:7" x14ac:dyDescent="0.35">
      <c r="D50" s="220" t="s">
        <v>128</v>
      </c>
      <c r="E50" s="221" t="s">
        <v>129</v>
      </c>
      <c r="G50" s="235" t="s">
        <v>634</v>
      </c>
    </row>
    <row r="51" spans="4:7" x14ac:dyDescent="0.35">
      <c r="D51" s="223" t="s">
        <v>130</v>
      </c>
      <c r="E51" s="221" t="s">
        <v>131</v>
      </c>
      <c r="G51" s="235" t="s">
        <v>635</v>
      </c>
    </row>
    <row r="52" spans="4:7" x14ac:dyDescent="0.35">
      <c r="D52" s="220" t="s">
        <v>132</v>
      </c>
      <c r="E52" s="221" t="s">
        <v>133</v>
      </c>
      <c r="G52" s="235" t="s">
        <v>636</v>
      </c>
    </row>
    <row r="53" spans="4:7" ht="29" x14ac:dyDescent="0.35">
      <c r="D53" s="220" t="s">
        <v>134</v>
      </c>
      <c r="E53" s="221" t="s">
        <v>135</v>
      </c>
      <c r="G53" s="235" t="s">
        <v>637</v>
      </c>
    </row>
    <row r="54" spans="4:7" ht="29" x14ac:dyDescent="0.35">
      <c r="D54" s="220" t="s">
        <v>136</v>
      </c>
      <c r="E54" s="221" t="s">
        <v>137</v>
      </c>
      <c r="G54" s="235" t="s">
        <v>638</v>
      </c>
    </row>
    <row r="55" spans="4:7" ht="29" x14ac:dyDescent="0.35">
      <c r="D55" s="220" t="s">
        <v>138</v>
      </c>
      <c r="E55" s="221" t="s">
        <v>139</v>
      </c>
      <c r="G55" s="235" t="s">
        <v>639</v>
      </c>
    </row>
    <row r="56" spans="4:7" x14ac:dyDescent="0.35">
      <c r="D56" s="220" t="s">
        <v>140</v>
      </c>
      <c r="E56" s="221" t="s">
        <v>141</v>
      </c>
      <c r="G56" s="235" t="s">
        <v>640</v>
      </c>
    </row>
    <row r="57" spans="4:7" x14ac:dyDescent="0.35">
      <c r="D57" s="220" t="s">
        <v>142</v>
      </c>
      <c r="E57" s="221" t="s">
        <v>143</v>
      </c>
      <c r="G57" s="235" t="s">
        <v>641</v>
      </c>
    </row>
    <row r="58" spans="4:7" x14ac:dyDescent="0.35">
      <c r="D58" s="220" t="s">
        <v>144</v>
      </c>
      <c r="E58" s="221" t="s">
        <v>145</v>
      </c>
      <c r="G58" s="235" t="s">
        <v>642</v>
      </c>
    </row>
    <row r="59" spans="4:7" ht="29" x14ac:dyDescent="0.35">
      <c r="D59" s="220" t="s">
        <v>146</v>
      </c>
      <c r="E59" s="221" t="s">
        <v>147</v>
      </c>
      <c r="G59" s="235" t="s">
        <v>643</v>
      </c>
    </row>
    <row r="60" spans="4:7" ht="29" x14ac:dyDescent="0.35">
      <c r="D60" s="220" t="s">
        <v>148</v>
      </c>
      <c r="E60" s="221" t="s">
        <v>149</v>
      </c>
      <c r="G60" s="235" t="s">
        <v>644</v>
      </c>
    </row>
    <row r="61" spans="4:7" x14ac:dyDescent="0.35">
      <c r="D61" s="220" t="s">
        <v>150</v>
      </c>
      <c r="E61" s="221" t="s">
        <v>151</v>
      </c>
      <c r="G61" s="235" t="s">
        <v>645</v>
      </c>
    </row>
    <row r="62" spans="4:7" x14ac:dyDescent="0.35">
      <c r="D62" s="220" t="s">
        <v>152</v>
      </c>
      <c r="E62" s="221" t="s">
        <v>153</v>
      </c>
      <c r="G62" s="235" t="s">
        <v>646</v>
      </c>
    </row>
    <row r="63" spans="4:7" x14ac:dyDescent="0.35">
      <c r="D63" s="220" t="s">
        <v>154</v>
      </c>
      <c r="E63" s="221" t="s">
        <v>155</v>
      </c>
      <c r="G63" s="235" t="s">
        <v>647</v>
      </c>
    </row>
    <row r="64" spans="4:7" ht="29" x14ac:dyDescent="0.35">
      <c r="D64" s="220" t="s">
        <v>156</v>
      </c>
      <c r="E64" s="221" t="s">
        <v>157</v>
      </c>
      <c r="G64" s="235" t="s">
        <v>648</v>
      </c>
    </row>
    <row r="65" spans="4:7" x14ac:dyDescent="0.35">
      <c r="D65" s="220" t="s">
        <v>158</v>
      </c>
      <c r="E65" s="221" t="s">
        <v>159</v>
      </c>
      <c r="G65" s="235" t="s">
        <v>649</v>
      </c>
    </row>
    <row r="66" spans="4:7" ht="29" x14ac:dyDescent="0.35">
      <c r="D66" s="220" t="s">
        <v>160</v>
      </c>
      <c r="E66" s="221" t="s">
        <v>161</v>
      </c>
      <c r="G66" s="235" t="s">
        <v>650</v>
      </c>
    </row>
    <row r="67" spans="4:7" x14ac:dyDescent="0.35">
      <c r="D67" s="220" t="s">
        <v>162</v>
      </c>
      <c r="E67" s="221" t="s">
        <v>163</v>
      </c>
      <c r="G67" s="235" t="s">
        <v>651</v>
      </c>
    </row>
    <row r="68" spans="4:7" x14ac:dyDescent="0.35">
      <c r="D68" s="220" t="s">
        <v>164</v>
      </c>
      <c r="E68" s="221" t="s">
        <v>165</v>
      </c>
      <c r="G68" s="235" t="s">
        <v>652</v>
      </c>
    </row>
    <row r="69" spans="4:7" x14ac:dyDescent="0.35">
      <c r="D69" s="220" t="s">
        <v>166</v>
      </c>
      <c r="E69" s="221" t="s">
        <v>167</v>
      </c>
      <c r="G69" s="235" t="s">
        <v>653</v>
      </c>
    </row>
    <row r="70" spans="4:7" ht="29" x14ac:dyDescent="0.35">
      <c r="D70" s="220" t="s">
        <v>168</v>
      </c>
      <c r="E70" s="221" t="s">
        <v>169</v>
      </c>
      <c r="G70" s="235" t="s">
        <v>654</v>
      </c>
    </row>
    <row r="71" spans="4:7" x14ac:dyDescent="0.35">
      <c r="D71" s="220" t="s">
        <v>170</v>
      </c>
      <c r="E71" s="221" t="s">
        <v>171</v>
      </c>
      <c r="G71" s="235" t="s">
        <v>655</v>
      </c>
    </row>
    <row r="72" spans="4:7" ht="29" x14ac:dyDescent="0.35">
      <c r="D72" s="220" t="s">
        <v>172</v>
      </c>
      <c r="E72" s="221" t="s">
        <v>173</v>
      </c>
      <c r="G72" s="235" t="s">
        <v>656</v>
      </c>
    </row>
    <row r="73" spans="4:7" x14ac:dyDescent="0.35">
      <c r="D73" s="220" t="s">
        <v>174</v>
      </c>
      <c r="E73" s="221" t="s">
        <v>175</v>
      </c>
      <c r="G73" s="235" t="s">
        <v>657</v>
      </c>
    </row>
    <row r="74" spans="4:7" x14ac:dyDescent="0.35">
      <c r="D74" s="220" t="s">
        <v>176</v>
      </c>
      <c r="E74" s="221" t="s">
        <v>177</v>
      </c>
      <c r="G74" s="235" t="s">
        <v>658</v>
      </c>
    </row>
    <row r="75" spans="4:7" ht="29" x14ac:dyDescent="0.35">
      <c r="D75" s="220" t="s">
        <v>178</v>
      </c>
      <c r="E75" s="224" t="s">
        <v>179</v>
      </c>
      <c r="G75" s="235" t="s">
        <v>659</v>
      </c>
    </row>
    <row r="76" spans="4:7" x14ac:dyDescent="0.35">
      <c r="D76" s="220" t="s">
        <v>180</v>
      </c>
      <c r="E76" s="221" t="s">
        <v>181</v>
      </c>
      <c r="G76" s="235" t="s">
        <v>660</v>
      </c>
    </row>
    <row r="77" spans="4:7" x14ac:dyDescent="0.35">
      <c r="D77" s="220" t="s">
        <v>182</v>
      </c>
      <c r="E77" s="221" t="s">
        <v>183</v>
      </c>
      <c r="G77" s="235" t="s">
        <v>661</v>
      </c>
    </row>
    <row r="78" spans="4:7" x14ac:dyDescent="0.35">
      <c r="D78" s="220" t="s">
        <v>184</v>
      </c>
      <c r="E78" s="221" t="s">
        <v>185</v>
      </c>
      <c r="G78" s="235" t="s">
        <v>662</v>
      </c>
    </row>
    <row r="79" spans="4:7" ht="29" x14ac:dyDescent="0.35">
      <c r="D79" s="220" t="s">
        <v>186</v>
      </c>
      <c r="E79" s="221" t="s">
        <v>187</v>
      </c>
      <c r="G79" s="235" t="s">
        <v>663</v>
      </c>
    </row>
    <row r="80" spans="4:7" x14ac:dyDescent="0.35">
      <c r="D80" s="220" t="s">
        <v>188</v>
      </c>
      <c r="E80" s="221" t="s">
        <v>189</v>
      </c>
      <c r="G80" s="235" t="s">
        <v>664</v>
      </c>
    </row>
    <row r="81" spans="4:7" x14ac:dyDescent="0.35">
      <c r="D81" s="220" t="s">
        <v>190</v>
      </c>
      <c r="E81" s="221" t="s">
        <v>191</v>
      </c>
      <c r="G81" s="235" t="s">
        <v>665</v>
      </c>
    </row>
    <row r="82" spans="4:7" x14ac:dyDescent="0.35">
      <c r="D82" s="220" t="s">
        <v>192</v>
      </c>
      <c r="E82" s="221" t="s">
        <v>193</v>
      </c>
      <c r="G82" s="235" t="s">
        <v>666</v>
      </c>
    </row>
    <row r="83" spans="4:7" x14ac:dyDescent="0.35">
      <c r="D83" s="220" t="s">
        <v>194</v>
      </c>
      <c r="E83" s="221" t="s">
        <v>195</v>
      </c>
      <c r="G83" s="235" t="s">
        <v>667</v>
      </c>
    </row>
    <row r="84" spans="4:7" x14ac:dyDescent="0.35">
      <c r="D84" s="220" t="s">
        <v>196</v>
      </c>
      <c r="E84" s="221" t="s">
        <v>197</v>
      </c>
      <c r="G84" s="235" t="s">
        <v>668</v>
      </c>
    </row>
    <row r="85" spans="4:7" x14ac:dyDescent="0.35">
      <c r="D85" s="220" t="s">
        <v>198</v>
      </c>
      <c r="E85" s="221" t="s">
        <v>199</v>
      </c>
      <c r="G85" s="235" t="s">
        <v>669</v>
      </c>
    </row>
    <row r="86" spans="4:7" x14ac:dyDescent="0.35">
      <c r="D86" s="220" t="s">
        <v>200</v>
      </c>
      <c r="E86" s="221" t="s">
        <v>201</v>
      </c>
      <c r="G86" s="235" t="s">
        <v>670</v>
      </c>
    </row>
    <row r="87" spans="4:7" x14ac:dyDescent="0.35">
      <c r="D87" s="220" t="s">
        <v>202</v>
      </c>
      <c r="E87" s="221" t="s">
        <v>203</v>
      </c>
      <c r="G87" s="235" t="s">
        <v>671</v>
      </c>
    </row>
    <row r="88" spans="4:7" x14ac:dyDescent="0.35">
      <c r="D88" s="220" t="s">
        <v>204</v>
      </c>
      <c r="E88" s="221" t="s">
        <v>205</v>
      </c>
      <c r="G88" s="235" t="s">
        <v>672</v>
      </c>
    </row>
    <row r="89" spans="4:7" x14ac:dyDescent="0.35">
      <c r="D89" s="220" t="s">
        <v>206</v>
      </c>
      <c r="E89" s="221" t="s">
        <v>207</v>
      </c>
      <c r="G89" s="235" t="s">
        <v>673</v>
      </c>
    </row>
    <row r="90" spans="4:7" x14ac:dyDescent="0.35">
      <c r="D90" s="220" t="s">
        <v>208</v>
      </c>
      <c r="E90" s="221" t="s">
        <v>209</v>
      </c>
      <c r="G90" s="235" t="s">
        <v>674</v>
      </c>
    </row>
    <row r="91" spans="4:7" x14ac:dyDescent="0.35">
      <c r="D91" s="220" t="s">
        <v>210</v>
      </c>
      <c r="E91" s="221" t="s">
        <v>211</v>
      </c>
      <c r="G91" s="235" t="s">
        <v>675</v>
      </c>
    </row>
    <row r="92" spans="4:7" x14ac:dyDescent="0.35">
      <c r="D92" s="220" t="s">
        <v>212</v>
      </c>
      <c r="E92" s="221" t="s">
        <v>213</v>
      </c>
      <c r="G92" s="235" t="s">
        <v>676</v>
      </c>
    </row>
    <row r="93" spans="4:7" x14ac:dyDescent="0.35">
      <c r="D93" s="220" t="s">
        <v>214</v>
      </c>
      <c r="E93" s="221" t="s">
        <v>215</v>
      </c>
      <c r="G93" s="235" t="s">
        <v>677</v>
      </c>
    </row>
    <row r="94" spans="4:7" x14ac:dyDescent="0.35">
      <c r="D94" s="220" t="s">
        <v>216</v>
      </c>
      <c r="E94" s="221" t="s">
        <v>217</v>
      </c>
      <c r="G94" s="235" t="s">
        <v>678</v>
      </c>
    </row>
    <row r="95" spans="4:7" x14ac:dyDescent="0.35">
      <c r="D95" s="220" t="s">
        <v>218</v>
      </c>
      <c r="E95" s="221" t="s">
        <v>219</v>
      </c>
      <c r="G95" s="235" t="s">
        <v>679</v>
      </c>
    </row>
    <row r="96" spans="4:7" ht="29" x14ac:dyDescent="0.35">
      <c r="D96" s="220" t="s">
        <v>220</v>
      </c>
      <c r="E96" s="224" t="s">
        <v>221</v>
      </c>
      <c r="G96" s="235" t="s">
        <v>680</v>
      </c>
    </row>
    <row r="97" spans="4:7" x14ac:dyDescent="0.35">
      <c r="D97" s="220" t="s">
        <v>222</v>
      </c>
      <c r="E97" s="221" t="s">
        <v>223</v>
      </c>
      <c r="G97" s="235" t="s">
        <v>681</v>
      </c>
    </row>
    <row r="98" spans="4:7" ht="29" x14ac:dyDescent="0.35">
      <c r="D98" s="220" t="s">
        <v>224</v>
      </c>
      <c r="E98" s="221" t="s">
        <v>225</v>
      </c>
      <c r="G98" s="235" t="s">
        <v>682</v>
      </c>
    </row>
    <row r="99" spans="4:7" x14ac:dyDescent="0.35">
      <c r="D99" s="220" t="s">
        <v>226</v>
      </c>
      <c r="E99" s="221" t="s">
        <v>227</v>
      </c>
      <c r="G99" s="235" t="s">
        <v>683</v>
      </c>
    </row>
    <row r="100" spans="4:7" x14ac:dyDescent="0.35">
      <c r="D100" s="220" t="s">
        <v>228</v>
      </c>
      <c r="E100" s="221" t="s">
        <v>229</v>
      </c>
      <c r="G100" s="235" t="s">
        <v>684</v>
      </c>
    </row>
    <row r="101" spans="4:7" x14ac:dyDescent="0.35">
      <c r="D101" s="220" t="s">
        <v>230</v>
      </c>
      <c r="E101" s="221" t="s">
        <v>231</v>
      </c>
      <c r="G101" s="235" t="s">
        <v>685</v>
      </c>
    </row>
    <row r="102" spans="4:7" x14ac:dyDescent="0.35">
      <c r="D102" s="220" t="s">
        <v>232</v>
      </c>
      <c r="E102" s="221" t="s">
        <v>233</v>
      </c>
      <c r="G102" s="235" t="s">
        <v>686</v>
      </c>
    </row>
    <row r="103" spans="4:7" x14ac:dyDescent="0.35">
      <c r="D103" s="220" t="s">
        <v>234</v>
      </c>
      <c r="E103" s="221" t="s">
        <v>235</v>
      </c>
      <c r="G103" s="235" t="s">
        <v>687</v>
      </c>
    </row>
    <row r="104" spans="4:7" x14ac:dyDescent="0.35">
      <c r="D104" s="220" t="s">
        <v>236</v>
      </c>
      <c r="E104" s="221" t="s">
        <v>237</v>
      </c>
      <c r="G104" s="235" t="s">
        <v>688</v>
      </c>
    </row>
    <row r="105" spans="4:7" x14ac:dyDescent="0.35">
      <c r="D105" s="220" t="s">
        <v>238</v>
      </c>
      <c r="E105" s="221" t="s">
        <v>239</v>
      </c>
      <c r="G105" s="235" t="s">
        <v>689</v>
      </c>
    </row>
    <row r="106" spans="4:7" x14ac:dyDescent="0.35">
      <c r="D106" s="220" t="s">
        <v>240</v>
      </c>
      <c r="E106" s="221" t="s">
        <v>241</v>
      </c>
      <c r="G106" s="235" t="s">
        <v>690</v>
      </c>
    </row>
    <row r="107" spans="4:7" ht="29" x14ac:dyDescent="0.35">
      <c r="D107" s="220" t="s">
        <v>242</v>
      </c>
      <c r="E107" s="221" t="s">
        <v>243</v>
      </c>
      <c r="G107" s="235" t="s">
        <v>691</v>
      </c>
    </row>
    <row r="108" spans="4:7" x14ac:dyDescent="0.35">
      <c r="D108" s="220" t="s">
        <v>244</v>
      </c>
      <c r="E108" s="221" t="s">
        <v>245</v>
      </c>
      <c r="G108" s="235" t="s">
        <v>692</v>
      </c>
    </row>
    <row r="109" spans="4:7" ht="29" x14ac:dyDescent="0.35">
      <c r="D109" s="220" t="s">
        <v>246</v>
      </c>
      <c r="E109" s="221" t="s">
        <v>247</v>
      </c>
      <c r="G109" s="235" t="s">
        <v>693</v>
      </c>
    </row>
    <row r="110" spans="4:7" x14ac:dyDescent="0.35">
      <c r="D110" s="220" t="s">
        <v>248</v>
      </c>
      <c r="E110" s="221" t="s">
        <v>249</v>
      </c>
      <c r="G110" s="235" t="s">
        <v>694</v>
      </c>
    </row>
    <row r="111" spans="4:7" x14ac:dyDescent="0.35">
      <c r="D111" s="220" t="s">
        <v>250</v>
      </c>
      <c r="E111" s="221" t="s">
        <v>251</v>
      </c>
      <c r="G111" s="235" t="s">
        <v>695</v>
      </c>
    </row>
    <row r="112" spans="4:7" x14ac:dyDescent="0.35">
      <c r="D112" s="220" t="s">
        <v>252</v>
      </c>
      <c r="E112" s="221" t="s">
        <v>253</v>
      </c>
      <c r="G112" s="235" t="s">
        <v>696</v>
      </c>
    </row>
    <row r="113" spans="4:7" x14ac:dyDescent="0.35">
      <c r="D113" s="220" t="s">
        <v>254</v>
      </c>
      <c r="E113" s="221" t="s">
        <v>255</v>
      </c>
      <c r="G113" s="235" t="s">
        <v>697</v>
      </c>
    </row>
    <row r="114" spans="4:7" x14ac:dyDescent="0.35">
      <c r="D114" s="220" t="s">
        <v>256</v>
      </c>
      <c r="E114" s="221" t="s">
        <v>257</v>
      </c>
      <c r="G114" s="235" t="s">
        <v>698</v>
      </c>
    </row>
    <row r="115" spans="4:7" x14ac:dyDescent="0.35">
      <c r="D115" s="220" t="s">
        <v>258</v>
      </c>
      <c r="E115" s="221" t="s">
        <v>259</v>
      </c>
      <c r="G115" s="235" t="s">
        <v>699</v>
      </c>
    </row>
    <row r="116" spans="4:7" x14ac:dyDescent="0.35">
      <c r="D116" s="220" t="s">
        <v>260</v>
      </c>
      <c r="E116" s="221" t="s">
        <v>261</v>
      </c>
      <c r="G116" s="235" t="s">
        <v>700</v>
      </c>
    </row>
    <row r="117" spans="4:7" ht="29" x14ac:dyDescent="0.35">
      <c r="D117" s="220" t="s">
        <v>262</v>
      </c>
      <c r="E117" s="221" t="s">
        <v>263</v>
      </c>
      <c r="G117" s="235" t="s">
        <v>701</v>
      </c>
    </row>
    <row r="118" spans="4:7" ht="29" x14ac:dyDescent="0.35">
      <c r="D118" s="220" t="s">
        <v>264</v>
      </c>
      <c r="E118" s="221" t="s">
        <v>265</v>
      </c>
      <c r="G118" s="235" t="s">
        <v>702</v>
      </c>
    </row>
    <row r="119" spans="4:7" x14ac:dyDescent="0.35">
      <c r="D119" s="220" t="s">
        <v>266</v>
      </c>
      <c r="E119" s="221" t="s">
        <v>267</v>
      </c>
      <c r="G119" s="235" t="s">
        <v>703</v>
      </c>
    </row>
    <row r="120" spans="4:7" x14ac:dyDescent="0.35">
      <c r="D120" s="220" t="s">
        <v>268</v>
      </c>
      <c r="E120" s="221" t="s">
        <v>269</v>
      </c>
      <c r="G120" s="235" t="s">
        <v>704</v>
      </c>
    </row>
    <row r="121" spans="4:7" x14ac:dyDescent="0.35">
      <c r="D121" s="220" t="s">
        <v>270</v>
      </c>
      <c r="E121" s="221" t="s">
        <v>271</v>
      </c>
      <c r="G121" s="235" t="s">
        <v>705</v>
      </c>
    </row>
    <row r="122" spans="4:7" x14ac:dyDescent="0.35">
      <c r="D122" s="220" t="s">
        <v>272</v>
      </c>
      <c r="E122" s="221" t="s">
        <v>273</v>
      </c>
      <c r="G122" s="235" t="s">
        <v>706</v>
      </c>
    </row>
    <row r="123" spans="4:7" x14ac:dyDescent="0.35">
      <c r="D123" s="220" t="s">
        <v>274</v>
      </c>
      <c r="E123" s="221" t="s">
        <v>275</v>
      </c>
      <c r="G123" s="235" t="s">
        <v>707</v>
      </c>
    </row>
    <row r="124" spans="4:7" x14ac:dyDescent="0.35">
      <c r="D124" s="220" t="s">
        <v>276</v>
      </c>
      <c r="E124" s="221" t="s">
        <v>277</v>
      </c>
      <c r="G124" s="235" t="s">
        <v>708</v>
      </c>
    </row>
    <row r="125" spans="4:7" x14ac:dyDescent="0.35">
      <c r="D125" s="220" t="s">
        <v>278</v>
      </c>
      <c r="E125" s="221" t="s">
        <v>279</v>
      </c>
      <c r="G125" s="235" t="s">
        <v>709</v>
      </c>
    </row>
    <row r="126" spans="4:7" ht="29" x14ac:dyDescent="0.35">
      <c r="D126" s="220" t="s">
        <v>280</v>
      </c>
      <c r="E126" s="221" t="s">
        <v>281</v>
      </c>
      <c r="G126" s="235" t="s">
        <v>710</v>
      </c>
    </row>
    <row r="127" spans="4:7" x14ac:dyDescent="0.35">
      <c r="D127" s="220" t="s">
        <v>282</v>
      </c>
      <c r="E127" s="221" t="s">
        <v>283</v>
      </c>
      <c r="G127" s="235" t="s">
        <v>711</v>
      </c>
    </row>
    <row r="128" spans="4:7" x14ac:dyDescent="0.35">
      <c r="D128" s="220" t="s">
        <v>284</v>
      </c>
      <c r="E128" s="221" t="s">
        <v>285</v>
      </c>
      <c r="G128" s="235" t="s">
        <v>712</v>
      </c>
    </row>
    <row r="129" spans="4:7" x14ac:dyDescent="0.35">
      <c r="D129" s="220" t="s">
        <v>286</v>
      </c>
      <c r="E129" s="221" t="s">
        <v>287</v>
      </c>
      <c r="G129" s="235" t="s">
        <v>713</v>
      </c>
    </row>
    <row r="130" spans="4:7" x14ac:dyDescent="0.35">
      <c r="D130" s="220" t="s">
        <v>288</v>
      </c>
      <c r="E130" s="221" t="s">
        <v>289</v>
      </c>
      <c r="G130" s="235" t="s">
        <v>714</v>
      </c>
    </row>
    <row r="131" spans="4:7" ht="29" x14ac:dyDescent="0.35">
      <c r="D131" s="220" t="s">
        <v>290</v>
      </c>
      <c r="E131" s="221" t="s">
        <v>291</v>
      </c>
      <c r="G131" s="235" t="s">
        <v>715</v>
      </c>
    </row>
    <row r="132" spans="4:7" x14ac:dyDescent="0.35">
      <c r="D132" s="220" t="s">
        <v>292</v>
      </c>
      <c r="E132" s="221" t="s">
        <v>293</v>
      </c>
      <c r="G132" s="235" t="s">
        <v>716</v>
      </c>
    </row>
    <row r="133" spans="4:7" x14ac:dyDescent="0.35">
      <c r="D133" s="220" t="s">
        <v>294</v>
      </c>
      <c r="E133" s="221" t="s">
        <v>295</v>
      </c>
      <c r="G133" s="235" t="s">
        <v>717</v>
      </c>
    </row>
    <row r="134" spans="4:7" x14ac:dyDescent="0.35">
      <c r="D134" s="220" t="s">
        <v>296</v>
      </c>
      <c r="E134" s="221" t="s">
        <v>297</v>
      </c>
      <c r="G134" s="235" t="s">
        <v>718</v>
      </c>
    </row>
    <row r="135" spans="4:7" x14ac:dyDescent="0.35">
      <c r="D135" s="220" t="s">
        <v>298</v>
      </c>
      <c r="E135" s="221" t="s">
        <v>299</v>
      </c>
      <c r="G135" s="235" t="s">
        <v>719</v>
      </c>
    </row>
    <row r="136" spans="4:7" x14ac:dyDescent="0.35">
      <c r="D136" s="220" t="s">
        <v>300</v>
      </c>
      <c r="E136" s="221" t="s">
        <v>301</v>
      </c>
      <c r="G136" s="235" t="s">
        <v>720</v>
      </c>
    </row>
    <row r="137" spans="4:7" x14ac:dyDescent="0.35">
      <c r="D137" s="220" t="s">
        <v>302</v>
      </c>
      <c r="E137" s="221" t="s">
        <v>303</v>
      </c>
      <c r="G137" s="235" t="s">
        <v>721</v>
      </c>
    </row>
    <row r="138" spans="4:7" x14ac:dyDescent="0.35">
      <c r="D138" s="220" t="s">
        <v>304</v>
      </c>
      <c r="E138" s="221" t="s">
        <v>305</v>
      </c>
      <c r="G138" s="235" t="s">
        <v>722</v>
      </c>
    </row>
    <row r="139" spans="4:7" x14ac:dyDescent="0.35">
      <c r="D139" s="220" t="s">
        <v>306</v>
      </c>
      <c r="E139" s="221" t="s">
        <v>307</v>
      </c>
      <c r="G139" s="235" t="s">
        <v>723</v>
      </c>
    </row>
    <row r="140" spans="4:7" x14ac:dyDescent="0.35">
      <c r="D140" s="220" t="s">
        <v>308</v>
      </c>
      <c r="E140" s="225" t="s">
        <v>309</v>
      </c>
      <c r="G140" s="235" t="s">
        <v>724</v>
      </c>
    </row>
    <row r="141" spans="4:7" x14ac:dyDescent="0.35">
      <c r="D141" s="220" t="s">
        <v>310</v>
      </c>
      <c r="E141" s="221" t="s">
        <v>311</v>
      </c>
      <c r="G141" s="235" t="s">
        <v>725</v>
      </c>
    </row>
    <row r="142" spans="4:7" x14ac:dyDescent="0.35">
      <c r="D142" s="220" t="s">
        <v>312</v>
      </c>
      <c r="E142" s="221" t="s">
        <v>313</v>
      </c>
      <c r="G142" s="235" t="s">
        <v>726</v>
      </c>
    </row>
    <row r="143" spans="4:7" x14ac:dyDescent="0.35">
      <c r="D143" s="220" t="s">
        <v>314</v>
      </c>
      <c r="E143" s="221" t="s">
        <v>315</v>
      </c>
      <c r="G143" s="235" t="s">
        <v>727</v>
      </c>
    </row>
    <row r="144" spans="4:7" ht="29" x14ac:dyDescent="0.35">
      <c r="D144" s="220" t="s">
        <v>316</v>
      </c>
      <c r="E144" s="221" t="s">
        <v>317</v>
      </c>
      <c r="G144" s="235" t="s">
        <v>728</v>
      </c>
    </row>
    <row r="145" spans="4:7" ht="29" x14ac:dyDescent="0.35">
      <c r="D145" s="220" t="s">
        <v>318</v>
      </c>
      <c r="E145" s="221" t="s">
        <v>319</v>
      </c>
      <c r="G145" s="235" t="s">
        <v>729</v>
      </c>
    </row>
    <row r="146" spans="4:7" ht="29" x14ac:dyDescent="0.35">
      <c r="D146" s="220" t="s">
        <v>320</v>
      </c>
      <c r="E146" s="221" t="s">
        <v>321</v>
      </c>
      <c r="G146" s="235" t="s">
        <v>730</v>
      </c>
    </row>
    <row r="147" spans="4:7" x14ac:dyDescent="0.35">
      <c r="D147" s="220" t="s">
        <v>322</v>
      </c>
      <c r="E147" s="221" t="s">
        <v>323</v>
      </c>
      <c r="G147" s="235" t="s">
        <v>731</v>
      </c>
    </row>
    <row r="148" spans="4:7" ht="29" x14ac:dyDescent="0.35">
      <c r="D148" s="220" t="s">
        <v>324</v>
      </c>
      <c r="E148" s="221" t="s">
        <v>325</v>
      </c>
      <c r="G148" s="235" t="s">
        <v>732</v>
      </c>
    </row>
    <row r="149" spans="4:7" x14ac:dyDescent="0.35">
      <c r="D149" s="220" t="s">
        <v>326</v>
      </c>
      <c r="E149" s="221" t="s">
        <v>327</v>
      </c>
      <c r="G149" s="235" t="s">
        <v>733</v>
      </c>
    </row>
    <row r="150" spans="4:7" x14ac:dyDescent="0.35">
      <c r="D150" s="220" t="s">
        <v>328</v>
      </c>
      <c r="E150" s="221" t="s">
        <v>329</v>
      </c>
      <c r="G150" s="235" t="s">
        <v>734</v>
      </c>
    </row>
    <row r="151" spans="4:7" x14ac:dyDescent="0.35">
      <c r="D151" s="220" t="s">
        <v>330</v>
      </c>
      <c r="E151" s="221" t="s">
        <v>331</v>
      </c>
      <c r="G151" s="235" t="s">
        <v>735</v>
      </c>
    </row>
    <row r="152" spans="4:7" x14ac:dyDescent="0.35">
      <c r="D152" s="220" t="s">
        <v>332</v>
      </c>
      <c r="E152" s="221" t="s">
        <v>333</v>
      </c>
      <c r="G152" s="235" t="s">
        <v>736</v>
      </c>
    </row>
    <row r="153" spans="4:7" x14ac:dyDescent="0.35">
      <c r="D153" s="220" t="s">
        <v>334</v>
      </c>
      <c r="E153" s="221" t="s">
        <v>335</v>
      </c>
      <c r="G153" s="235" t="s">
        <v>737</v>
      </c>
    </row>
    <row r="154" spans="4:7" x14ac:dyDescent="0.35">
      <c r="D154" s="220" t="s">
        <v>336</v>
      </c>
      <c r="E154" s="221" t="s">
        <v>337</v>
      </c>
      <c r="G154" s="235" t="s">
        <v>738</v>
      </c>
    </row>
    <row r="155" spans="4:7" x14ac:dyDescent="0.35">
      <c r="D155" s="220" t="s">
        <v>338</v>
      </c>
      <c r="E155" s="221" t="s">
        <v>339</v>
      </c>
      <c r="G155" s="235" t="s">
        <v>739</v>
      </c>
    </row>
    <row r="156" spans="4:7" x14ac:dyDescent="0.35">
      <c r="D156" s="220" t="s">
        <v>340</v>
      </c>
      <c r="E156" s="221" t="s">
        <v>341</v>
      </c>
      <c r="G156" s="235" t="s">
        <v>740</v>
      </c>
    </row>
    <row r="157" spans="4:7" x14ac:dyDescent="0.35">
      <c r="D157" s="220" t="s">
        <v>342</v>
      </c>
      <c r="E157" s="221" t="s">
        <v>343</v>
      </c>
      <c r="G157" s="235" t="s">
        <v>741</v>
      </c>
    </row>
    <row r="158" spans="4:7" x14ac:dyDescent="0.35">
      <c r="D158" s="220" t="s">
        <v>344</v>
      </c>
      <c r="E158" s="221" t="s">
        <v>345</v>
      </c>
      <c r="G158" s="235" t="s">
        <v>742</v>
      </c>
    </row>
    <row r="159" spans="4:7" x14ac:dyDescent="0.35">
      <c r="D159" s="220" t="s">
        <v>346</v>
      </c>
      <c r="E159" s="221" t="s">
        <v>347</v>
      </c>
      <c r="G159" s="235" t="s">
        <v>743</v>
      </c>
    </row>
    <row r="160" spans="4:7" x14ac:dyDescent="0.35">
      <c r="D160" s="220" t="s">
        <v>348</v>
      </c>
      <c r="E160" s="221" t="s">
        <v>349</v>
      </c>
      <c r="G160" s="235" t="s">
        <v>744</v>
      </c>
    </row>
    <row r="161" spans="4:7" x14ac:dyDescent="0.35">
      <c r="D161" s="220" t="s">
        <v>350</v>
      </c>
      <c r="E161" s="221" t="s">
        <v>351</v>
      </c>
      <c r="G161" s="235" t="s">
        <v>745</v>
      </c>
    </row>
    <row r="162" spans="4:7" x14ac:dyDescent="0.35">
      <c r="D162" s="220" t="s">
        <v>352</v>
      </c>
      <c r="E162" s="221" t="s">
        <v>353</v>
      </c>
      <c r="G162" s="235" t="s">
        <v>746</v>
      </c>
    </row>
    <row r="163" spans="4:7" x14ac:dyDescent="0.35">
      <c r="D163" s="220" t="s">
        <v>354</v>
      </c>
      <c r="E163" s="221" t="s">
        <v>355</v>
      </c>
      <c r="G163" s="235" t="s">
        <v>747</v>
      </c>
    </row>
    <row r="164" spans="4:7" x14ac:dyDescent="0.35">
      <c r="D164" s="220" t="s">
        <v>356</v>
      </c>
      <c r="E164" s="221" t="s">
        <v>357</v>
      </c>
      <c r="G164" s="235" t="s">
        <v>748</v>
      </c>
    </row>
    <row r="165" spans="4:7" x14ac:dyDescent="0.35">
      <c r="D165" s="220" t="s">
        <v>358</v>
      </c>
      <c r="E165" s="221" t="s">
        <v>359</v>
      </c>
      <c r="G165" s="235" t="s">
        <v>749</v>
      </c>
    </row>
    <row r="166" spans="4:7" x14ac:dyDescent="0.35">
      <c r="D166" s="220" t="s">
        <v>360</v>
      </c>
      <c r="E166" s="221" t="s">
        <v>361</v>
      </c>
      <c r="G166" s="235" t="s">
        <v>750</v>
      </c>
    </row>
    <row r="167" spans="4:7" ht="29" x14ac:dyDescent="0.35">
      <c r="D167" s="220" t="s">
        <v>362</v>
      </c>
      <c r="E167" s="221" t="s">
        <v>363</v>
      </c>
      <c r="G167" s="235" t="s">
        <v>751</v>
      </c>
    </row>
    <row r="168" spans="4:7" x14ac:dyDescent="0.35">
      <c r="D168" s="220" t="s">
        <v>364</v>
      </c>
      <c r="E168" s="221" t="s">
        <v>365</v>
      </c>
      <c r="G168" s="235" t="s">
        <v>752</v>
      </c>
    </row>
    <row r="169" spans="4:7" ht="29" x14ac:dyDescent="0.35">
      <c r="D169" s="220" t="s">
        <v>366</v>
      </c>
      <c r="E169" s="226" t="s">
        <v>367</v>
      </c>
      <c r="G169" s="235" t="s">
        <v>753</v>
      </c>
    </row>
    <row r="170" spans="4:7" x14ac:dyDescent="0.35">
      <c r="D170" s="220" t="s">
        <v>368</v>
      </c>
      <c r="E170" s="221" t="s">
        <v>369</v>
      </c>
      <c r="G170" s="235" t="s">
        <v>754</v>
      </c>
    </row>
    <row r="171" spans="4:7" ht="29" x14ac:dyDescent="0.35">
      <c r="D171" s="220" t="s">
        <v>370</v>
      </c>
      <c r="E171" s="221" t="s">
        <v>371</v>
      </c>
      <c r="G171" s="235" t="s">
        <v>755</v>
      </c>
    </row>
    <row r="172" spans="4:7" x14ac:dyDescent="0.35">
      <c r="D172" s="220" t="s">
        <v>372</v>
      </c>
      <c r="E172" s="221" t="s">
        <v>373</v>
      </c>
      <c r="G172" s="235" t="s">
        <v>756</v>
      </c>
    </row>
    <row r="173" spans="4:7" x14ac:dyDescent="0.35">
      <c r="D173" s="220" t="s">
        <v>374</v>
      </c>
      <c r="E173" s="221" t="s">
        <v>375</v>
      </c>
      <c r="G173" s="235" t="s">
        <v>757</v>
      </c>
    </row>
    <row r="174" spans="4:7" ht="29" x14ac:dyDescent="0.35">
      <c r="D174" s="220" t="s">
        <v>376</v>
      </c>
      <c r="E174" s="221" t="s">
        <v>377</v>
      </c>
      <c r="G174" s="235" t="s">
        <v>758</v>
      </c>
    </row>
    <row r="175" spans="4:7" x14ac:dyDescent="0.35">
      <c r="D175" s="220" t="s">
        <v>378</v>
      </c>
      <c r="E175" s="221" t="s">
        <v>379</v>
      </c>
      <c r="G175" s="235" t="s">
        <v>759</v>
      </c>
    </row>
    <row r="176" spans="4:7" x14ac:dyDescent="0.35">
      <c r="D176" s="220" t="s">
        <v>380</v>
      </c>
      <c r="E176" s="221" t="s">
        <v>381</v>
      </c>
      <c r="G176" s="235" t="s">
        <v>760</v>
      </c>
    </row>
    <row r="177" spans="4:7" ht="29" x14ac:dyDescent="0.35">
      <c r="D177" s="220" t="s">
        <v>382</v>
      </c>
      <c r="E177" s="221" t="s">
        <v>383</v>
      </c>
      <c r="G177" s="235" t="s">
        <v>761</v>
      </c>
    </row>
    <row r="178" spans="4:7" x14ac:dyDescent="0.35">
      <c r="D178" s="220" t="s">
        <v>384</v>
      </c>
      <c r="E178" s="221" t="s">
        <v>385</v>
      </c>
      <c r="G178" s="235" t="s">
        <v>762</v>
      </c>
    </row>
    <row r="179" spans="4:7" x14ac:dyDescent="0.35">
      <c r="D179" s="220" t="s">
        <v>386</v>
      </c>
      <c r="E179" s="221" t="s">
        <v>387</v>
      </c>
      <c r="G179" s="235" t="s">
        <v>763</v>
      </c>
    </row>
    <row r="180" spans="4:7" x14ac:dyDescent="0.35">
      <c r="D180" s="220" t="s">
        <v>388</v>
      </c>
      <c r="E180" s="221" t="s">
        <v>389</v>
      </c>
      <c r="G180" s="235" t="s">
        <v>764</v>
      </c>
    </row>
    <row r="181" spans="4:7" x14ac:dyDescent="0.35">
      <c r="D181" s="220" t="s">
        <v>390</v>
      </c>
      <c r="E181" s="221" t="s">
        <v>391</v>
      </c>
      <c r="G181" s="235" t="s">
        <v>765</v>
      </c>
    </row>
    <row r="182" spans="4:7" x14ac:dyDescent="0.35">
      <c r="D182" s="220" t="s">
        <v>392</v>
      </c>
      <c r="E182" s="221" t="s">
        <v>393</v>
      </c>
      <c r="G182" s="235" t="s">
        <v>766</v>
      </c>
    </row>
    <row r="183" spans="4:7" x14ac:dyDescent="0.35">
      <c r="D183" s="220" t="s">
        <v>394</v>
      </c>
      <c r="E183" s="221" t="s">
        <v>395</v>
      </c>
      <c r="G183" s="235" t="s">
        <v>767</v>
      </c>
    </row>
    <row r="184" spans="4:7" x14ac:dyDescent="0.35">
      <c r="D184" s="220" t="s">
        <v>396</v>
      </c>
      <c r="E184" s="221" t="s">
        <v>397</v>
      </c>
      <c r="G184" s="235" t="s">
        <v>768</v>
      </c>
    </row>
    <row r="185" spans="4:7" x14ac:dyDescent="0.35">
      <c r="D185" s="220" t="s">
        <v>398</v>
      </c>
      <c r="E185" s="221" t="s">
        <v>399</v>
      </c>
      <c r="G185" s="235" t="s">
        <v>769</v>
      </c>
    </row>
    <row r="186" spans="4:7" x14ac:dyDescent="0.35">
      <c r="D186" s="220" t="s">
        <v>400</v>
      </c>
      <c r="E186" s="221" t="s">
        <v>401</v>
      </c>
      <c r="G186" s="235" t="s">
        <v>770</v>
      </c>
    </row>
    <row r="187" spans="4:7" x14ac:dyDescent="0.35">
      <c r="D187" s="227" t="s">
        <v>402</v>
      </c>
      <c r="E187" s="221" t="s">
        <v>403</v>
      </c>
      <c r="G187" s="235" t="s">
        <v>771</v>
      </c>
    </row>
    <row r="188" spans="4:7" ht="29" x14ac:dyDescent="0.35">
      <c r="D188" s="228" t="s">
        <v>404</v>
      </c>
      <c r="E188" s="221" t="s">
        <v>405</v>
      </c>
      <c r="G188" s="235" t="s">
        <v>772</v>
      </c>
    </row>
    <row r="189" spans="4:7" x14ac:dyDescent="0.35">
      <c r="D189" s="228" t="s">
        <v>406</v>
      </c>
      <c r="E189" s="221" t="s">
        <v>407</v>
      </c>
      <c r="G189" s="235" t="s">
        <v>773</v>
      </c>
    </row>
    <row r="190" spans="4:7" x14ac:dyDescent="0.35">
      <c r="D190" s="220" t="s">
        <v>408</v>
      </c>
      <c r="E190" s="221" t="s">
        <v>409</v>
      </c>
      <c r="G190" s="235" t="s">
        <v>774</v>
      </c>
    </row>
    <row r="191" spans="4:7" ht="29" x14ac:dyDescent="0.35">
      <c r="D191" s="220" t="s">
        <v>410</v>
      </c>
      <c r="E191" s="221" t="s">
        <v>411</v>
      </c>
      <c r="G191" s="235" t="s">
        <v>775</v>
      </c>
    </row>
    <row r="192" spans="4:7" ht="29" x14ac:dyDescent="0.35">
      <c r="D192" s="220" t="s">
        <v>412</v>
      </c>
      <c r="E192" s="221" t="s">
        <v>413</v>
      </c>
      <c r="G192" s="235" t="s">
        <v>776</v>
      </c>
    </row>
    <row r="193" spans="4:7" x14ac:dyDescent="0.35">
      <c r="D193" s="220" t="s">
        <v>414</v>
      </c>
      <c r="E193" s="221" t="s">
        <v>415</v>
      </c>
      <c r="G193" s="235" t="s">
        <v>777</v>
      </c>
    </row>
    <row r="194" spans="4:7" x14ac:dyDescent="0.35">
      <c r="D194" s="220" t="s">
        <v>416</v>
      </c>
      <c r="E194" s="221" t="s">
        <v>417</v>
      </c>
      <c r="G194" s="235" t="s">
        <v>778</v>
      </c>
    </row>
    <row r="195" spans="4:7" ht="29" x14ac:dyDescent="0.35">
      <c r="D195" s="220" t="s">
        <v>418</v>
      </c>
      <c r="E195" s="221" t="s">
        <v>419</v>
      </c>
      <c r="G195" s="235" t="s">
        <v>779</v>
      </c>
    </row>
    <row r="196" spans="4:7" x14ac:dyDescent="0.35">
      <c r="D196" s="220" t="s">
        <v>420</v>
      </c>
      <c r="E196" s="221" t="s">
        <v>421</v>
      </c>
      <c r="G196" s="235" t="s">
        <v>780</v>
      </c>
    </row>
    <row r="197" spans="4:7" x14ac:dyDescent="0.35">
      <c r="D197" s="220" t="s">
        <v>422</v>
      </c>
      <c r="E197" s="221" t="s">
        <v>423</v>
      </c>
      <c r="G197" s="235" t="s">
        <v>781</v>
      </c>
    </row>
    <row r="198" spans="4:7" x14ac:dyDescent="0.35">
      <c r="D198" s="227" t="s">
        <v>424</v>
      </c>
      <c r="E198" s="221" t="s">
        <v>425</v>
      </c>
      <c r="G198" s="235" t="s">
        <v>782</v>
      </c>
    </row>
    <row r="199" spans="4:7" x14ac:dyDescent="0.35">
      <c r="D199" s="220" t="s">
        <v>426</v>
      </c>
      <c r="E199" s="221" t="s">
        <v>427</v>
      </c>
      <c r="G199" s="235" t="s">
        <v>783</v>
      </c>
    </row>
    <row r="200" spans="4:7" x14ac:dyDescent="0.35">
      <c r="D200" s="220" t="s">
        <v>428</v>
      </c>
      <c r="E200" s="221" t="s">
        <v>429</v>
      </c>
      <c r="G200" s="235" t="s">
        <v>784</v>
      </c>
    </row>
    <row r="201" spans="4:7" x14ac:dyDescent="0.35">
      <c r="D201" s="220" t="s">
        <v>430</v>
      </c>
      <c r="E201" s="221" t="s">
        <v>431</v>
      </c>
      <c r="G201" s="235" t="s">
        <v>785</v>
      </c>
    </row>
    <row r="202" spans="4:7" x14ac:dyDescent="0.35">
      <c r="D202" s="220" t="s">
        <v>432</v>
      </c>
      <c r="E202" s="221" t="s">
        <v>433</v>
      </c>
      <c r="G202" s="235" t="s">
        <v>786</v>
      </c>
    </row>
    <row r="203" spans="4:7" x14ac:dyDescent="0.35">
      <c r="D203" s="220" t="s">
        <v>434</v>
      </c>
      <c r="E203" s="221" t="s">
        <v>435</v>
      </c>
      <c r="G203" s="235" t="s">
        <v>787</v>
      </c>
    </row>
    <row r="204" spans="4:7" x14ac:dyDescent="0.35">
      <c r="D204" s="220" t="s">
        <v>436</v>
      </c>
      <c r="E204" s="221" t="s">
        <v>437</v>
      </c>
      <c r="G204" s="235" t="s">
        <v>788</v>
      </c>
    </row>
    <row r="205" spans="4:7" x14ac:dyDescent="0.35">
      <c r="D205" s="220" t="s">
        <v>438</v>
      </c>
      <c r="E205" s="221" t="s">
        <v>439</v>
      </c>
      <c r="G205" s="235" t="s">
        <v>789</v>
      </c>
    </row>
    <row r="206" spans="4:7" x14ac:dyDescent="0.35">
      <c r="D206" s="220" t="s">
        <v>440</v>
      </c>
      <c r="E206" s="221" t="s">
        <v>441</v>
      </c>
      <c r="G206" s="235" t="s">
        <v>790</v>
      </c>
    </row>
    <row r="207" spans="4:7" x14ac:dyDescent="0.35">
      <c r="D207" s="220" t="s">
        <v>442</v>
      </c>
      <c r="E207" s="221" t="s">
        <v>443</v>
      </c>
      <c r="G207" s="235" t="s">
        <v>791</v>
      </c>
    </row>
    <row r="208" spans="4:7" x14ac:dyDescent="0.35">
      <c r="D208" s="220" t="s">
        <v>444</v>
      </c>
      <c r="E208" s="221" t="s">
        <v>445</v>
      </c>
      <c r="G208" s="235" t="s">
        <v>792</v>
      </c>
    </row>
    <row r="209" spans="4:7" x14ac:dyDescent="0.35">
      <c r="D209" s="220" t="s">
        <v>446</v>
      </c>
      <c r="E209" s="221" t="s">
        <v>447</v>
      </c>
      <c r="G209" s="235" t="s">
        <v>793</v>
      </c>
    </row>
    <row r="210" spans="4:7" x14ac:dyDescent="0.35">
      <c r="D210" s="220" t="s">
        <v>448</v>
      </c>
      <c r="E210" s="221" t="s">
        <v>449</v>
      </c>
      <c r="G210" s="235" t="s">
        <v>794</v>
      </c>
    </row>
    <row r="211" spans="4:7" x14ac:dyDescent="0.35">
      <c r="D211" s="220" t="s">
        <v>450</v>
      </c>
      <c r="E211" s="221" t="s">
        <v>451</v>
      </c>
      <c r="G211" s="235" t="s">
        <v>795</v>
      </c>
    </row>
    <row r="212" spans="4:7" x14ac:dyDescent="0.35">
      <c r="D212" s="220" t="s">
        <v>452</v>
      </c>
      <c r="E212" s="221" t="s">
        <v>453</v>
      </c>
      <c r="G212" s="235" t="s">
        <v>796</v>
      </c>
    </row>
    <row r="213" spans="4:7" x14ac:dyDescent="0.35">
      <c r="D213" s="220" t="s">
        <v>454</v>
      </c>
      <c r="E213" s="221" t="s">
        <v>455</v>
      </c>
      <c r="G213" s="235" t="s">
        <v>797</v>
      </c>
    </row>
    <row r="214" spans="4:7" x14ac:dyDescent="0.35">
      <c r="D214" s="220" t="s">
        <v>456</v>
      </c>
      <c r="E214" s="221" t="s">
        <v>457</v>
      </c>
      <c r="G214" s="235" t="s">
        <v>798</v>
      </c>
    </row>
    <row r="215" spans="4:7" x14ac:dyDescent="0.35">
      <c r="D215" s="220" t="s">
        <v>458</v>
      </c>
      <c r="E215" s="221" t="s">
        <v>459</v>
      </c>
      <c r="G215" s="235" t="s">
        <v>799</v>
      </c>
    </row>
    <row r="216" spans="4:7" x14ac:dyDescent="0.35">
      <c r="D216" s="220" t="s">
        <v>460</v>
      </c>
      <c r="E216" s="221" t="s">
        <v>461</v>
      </c>
      <c r="G216" s="235" t="s">
        <v>800</v>
      </c>
    </row>
    <row r="217" spans="4:7" x14ac:dyDescent="0.35">
      <c r="D217" s="220" t="s">
        <v>462</v>
      </c>
      <c r="E217" s="221" t="s">
        <v>463</v>
      </c>
      <c r="G217" s="235" t="s">
        <v>801</v>
      </c>
    </row>
    <row r="218" spans="4:7" x14ac:dyDescent="0.35">
      <c r="D218" s="220" t="s">
        <v>464</v>
      </c>
      <c r="E218" s="221" t="s">
        <v>465</v>
      </c>
      <c r="G218" s="235" t="s">
        <v>802</v>
      </c>
    </row>
    <row r="219" spans="4:7" ht="29" x14ac:dyDescent="0.35">
      <c r="D219" s="220" t="s">
        <v>466</v>
      </c>
      <c r="E219" s="221" t="s">
        <v>467</v>
      </c>
      <c r="G219" s="235" t="s">
        <v>803</v>
      </c>
    </row>
    <row r="220" spans="4:7" x14ac:dyDescent="0.35">
      <c r="D220" s="220" t="s">
        <v>468</v>
      </c>
      <c r="E220" s="221" t="s">
        <v>469</v>
      </c>
      <c r="G220" s="235" t="s">
        <v>804</v>
      </c>
    </row>
    <row r="221" spans="4:7" x14ac:dyDescent="0.35">
      <c r="D221" s="220" t="s">
        <v>470</v>
      </c>
      <c r="E221" s="221" t="s">
        <v>471</v>
      </c>
      <c r="G221" s="235" t="s">
        <v>805</v>
      </c>
    </row>
    <row r="222" spans="4:7" ht="29" x14ac:dyDescent="0.35">
      <c r="D222" s="220" t="s">
        <v>472</v>
      </c>
      <c r="E222" s="221" t="s">
        <v>473</v>
      </c>
      <c r="G222" s="235" t="s">
        <v>806</v>
      </c>
    </row>
    <row r="223" spans="4:7" x14ac:dyDescent="0.35">
      <c r="D223" s="220" t="s">
        <v>474</v>
      </c>
      <c r="E223" s="221" t="s">
        <v>475</v>
      </c>
      <c r="G223" s="235" t="s">
        <v>807</v>
      </c>
    </row>
    <row r="224" spans="4:7" x14ac:dyDescent="0.35">
      <c r="D224" s="220" t="s">
        <v>476</v>
      </c>
      <c r="E224" s="221" t="s">
        <v>477</v>
      </c>
      <c r="G224" s="235" t="s">
        <v>808</v>
      </c>
    </row>
    <row r="225" spans="4:7" x14ac:dyDescent="0.35">
      <c r="D225" s="220" t="s">
        <v>478</v>
      </c>
      <c r="E225" s="221" t="s">
        <v>479</v>
      </c>
      <c r="G225" s="235" t="s">
        <v>809</v>
      </c>
    </row>
    <row r="226" spans="4:7" ht="29" x14ac:dyDescent="0.35">
      <c r="D226" s="220" t="s">
        <v>480</v>
      </c>
      <c r="E226" s="221" t="s">
        <v>481</v>
      </c>
      <c r="G226" s="235" t="s">
        <v>810</v>
      </c>
    </row>
    <row r="227" spans="4:7" x14ac:dyDescent="0.35">
      <c r="D227" s="220" t="s">
        <v>482</v>
      </c>
      <c r="E227" s="221" t="s">
        <v>483</v>
      </c>
      <c r="G227" s="235" t="s">
        <v>811</v>
      </c>
    </row>
    <row r="228" spans="4:7" x14ac:dyDescent="0.35">
      <c r="D228" s="229" t="s">
        <v>484</v>
      </c>
      <c r="E228" s="221" t="s">
        <v>485</v>
      </c>
      <c r="G228" s="235" t="s">
        <v>812</v>
      </c>
    </row>
    <row r="229" spans="4:7" ht="29" x14ac:dyDescent="0.35">
      <c r="D229" s="230" t="s">
        <v>486</v>
      </c>
      <c r="E229" s="221" t="s">
        <v>487</v>
      </c>
      <c r="G229" s="235" t="s">
        <v>813</v>
      </c>
    </row>
    <row r="230" spans="4:7" x14ac:dyDescent="0.35">
      <c r="D230" s="220" t="s">
        <v>488</v>
      </c>
      <c r="E230" s="221" t="s">
        <v>489</v>
      </c>
      <c r="G230" s="235" t="s">
        <v>814</v>
      </c>
    </row>
    <row r="231" spans="4:7" x14ac:dyDescent="0.35">
      <c r="D231" s="230" t="s">
        <v>490</v>
      </c>
      <c r="E231" s="221" t="s">
        <v>491</v>
      </c>
      <c r="G231" s="235" t="s">
        <v>815</v>
      </c>
    </row>
    <row r="232" spans="4:7" x14ac:dyDescent="0.35">
      <c r="D232" s="220" t="s">
        <v>492</v>
      </c>
      <c r="E232" s="221" t="s">
        <v>493</v>
      </c>
      <c r="G232" s="235" t="s">
        <v>816</v>
      </c>
    </row>
    <row r="233" spans="4:7" x14ac:dyDescent="0.35">
      <c r="D233" s="230" t="s">
        <v>494</v>
      </c>
      <c r="E233" s="221" t="s">
        <v>495</v>
      </c>
      <c r="G233" s="235" t="s">
        <v>817</v>
      </c>
    </row>
    <row r="234" spans="4:7" x14ac:dyDescent="0.35">
      <c r="D234" s="230" t="s">
        <v>496</v>
      </c>
      <c r="E234" s="221" t="s">
        <v>497</v>
      </c>
      <c r="G234" s="235" t="s">
        <v>818</v>
      </c>
    </row>
    <row r="235" spans="4:7" x14ac:dyDescent="0.35">
      <c r="D235" s="230" t="s">
        <v>498</v>
      </c>
      <c r="E235" s="221" t="s">
        <v>499</v>
      </c>
      <c r="G235" s="235" t="s">
        <v>819</v>
      </c>
    </row>
    <row r="236" spans="4:7" x14ac:dyDescent="0.35">
      <c r="D236" s="230" t="s">
        <v>500</v>
      </c>
      <c r="E236" s="221" t="s">
        <v>501</v>
      </c>
      <c r="G236" s="235" t="s">
        <v>820</v>
      </c>
    </row>
    <row r="237" spans="4:7" x14ac:dyDescent="0.35">
      <c r="D237" s="230" t="s">
        <v>502</v>
      </c>
      <c r="E237" s="221" t="s">
        <v>503</v>
      </c>
      <c r="G237" s="235" t="s">
        <v>821</v>
      </c>
    </row>
    <row r="238" spans="4:7" x14ac:dyDescent="0.35">
      <c r="D238" s="220" t="s">
        <v>504</v>
      </c>
      <c r="E238" s="221" t="s">
        <v>505</v>
      </c>
      <c r="G238" s="235" t="s">
        <v>822</v>
      </c>
    </row>
    <row r="239" spans="4:7" x14ac:dyDescent="0.35">
      <c r="D239" s="220" t="s">
        <v>506</v>
      </c>
      <c r="E239" s="221" t="s">
        <v>507</v>
      </c>
      <c r="G239" s="235" t="s">
        <v>823</v>
      </c>
    </row>
    <row r="240" spans="4:7" ht="29" x14ac:dyDescent="0.35">
      <c r="D240" s="220" t="s">
        <v>508</v>
      </c>
      <c r="E240" s="221" t="s">
        <v>509</v>
      </c>
      <c r="G240" s="235" t="s">
        <v>824</v>
      </c>
    </row>
    <row r="241" spans="4:7" x14ac:dyDescent="0.35">
      <c r="D241" s="220" t="s">
        <v>510</v>
      </c>
      <c r="E241" s="221" t="s">
        <v>511</v>
      </c>
      <c r="G241" s="235" t="s">
        <v>825</v>
      </c>
    </row>
    <row r="242" spans="4:7" x14ac:dyDescent="0.35">
      <c r="D242" s="220" t="s">
        <v>512</v>
      </c>
      <c r="E242" s="221" t="s">
        <v>513</v>
      </c>
      <c r="G242" s="235" t="s">
        <v>826</v>
      </c>
    </row>
    <row r="243" spans="4:7" x14ac:dyDescent="0.35">
      <c r="D243" s="220" t="s">
        <v>514</v>
      </c>
      <c r="E243" s="221" t="s">
        <v>515</v>
      </c>
      <c r="G243" s="235" t="s">
        <v>827</v>
      </c>
    </row>
    <row r="244" spans="4:7" x14ac:dyDescent="0.35">
      <c r="D244" s="220" t="s">
        <v>516</v>
      </c>
      <c r="E244" s="221" t="s">
        <v>517</v>
      </c>
      <c r="G244" s="235" t="s">
        <v>828</v>
      </c>
    </row>
    <row r="245" spans="4:7" x14ac:dyDescent="0.35">
      <c r="D245" s="220" t="s">
        <v>518</v>
      </c>
      <c r="E245" s="221" t="s">
        <v>519</v>
      </c>
      <c r="G245" s="235" t="s">
        <v>829</v>
      </c>
    </row>
    <row r="246" spans="4:7" x14ac:dyDescent="0.35">
      <c r="D246" s="230" t="s">
        <v>520</v>
      </c>
      <c r="E246" s="221" t="s">
        <v>521</v>
      </c>
      <c r="G246" s="235" t="s">
        <v>830</v>
      </c>
    </row>
    <row r="247" spans="4:7" x14ac:dyDescent="0.35">
      <c r="D247" s="220" t="s">
        <v>522</v>
      </c>
      <c r="E247" s="221" t="s">
        <v>523</v>
      </c>
      <c r="G247" s="235" t="s">
        <v>831</v>
      </c>
    </row>
    <row r="248" spans="4:7" ht="29" x14ac:dyDescent="0.35">
      <c r="D248" s="229" t="s">
        <v>524</v>
      </c>
      <c r="E248" s="221" t="s">
        <v>525</v>
      </c>
      <c r="G248" s="235" t="s">
        <v>832</v>
      </c>
    </row>
    <row r="249" spans="4:7" x14ac:dyDescent="0.35">
      <c r="D249" s="230" t="s">
        <v>526</v>
      </c>
      <c r="E249" s="221" t="s">
        <v>527</v>
      </c>
      <c r="G249" s="235" t="s">
        <v>833</v>
      </c>
    </row>
    <row r="250" spans="4:7" ht="29" x14ac:dyDescent="0.35">
      <c r="D250" s="230" t="s">
        <v>528</v>
      </c>
      <c r="E250" s="221" t="s">
        <v>529</v>
      </c>
      <c r="G250" s="235" t="s">
        <v>834</v>
      </c>
    </row>
    <row r="251" spans="4:7" x14ac:dyDescent="0.35">
      <c r="D251" s="230" t="s">
        <v>530</v>
      </c>
      <c r="E251" s="221" t="s">
        <v>531</v>
      </c>
      <c r="G251" s="235" t="s">
        <v>835</v>
      </c>
    </row>
    <row r="252" spans="4:7" x14ac:dyDescent="0.35">
      <c r="D252" s="220" t="s">
        <v>532</v>
      </c>
      <c r="E252" s="221" t="s">
        <v>533</v>
      </c>
      <c r="G252" s="235" t="s">
        <v>836</v>
      </c>
    </row>
    <row r="253" spans="4:7" x14ac:dyDescent="0.35">
      <c r="D253" s="220" t="s">
        <v>534</v>
      </c>
      <c r="E253" s="221" t="s">
        <v>535</v>
      </c>
      <c r="G253" s="235" t="s">
        <v>837</v>
      </c>
    </row>
    <row r="254" spans="4:7" x14ac:dyDescent="0.35">
      <c r="D254" s="220" t="s">
        <v>536</v>
      </c>
      <c r="E254" s="221" t="s">
        <v>537</v>
      </c>
      <c r="G254" s="235" t="s">
        <v>838</v>
      </c>
    </row>
    <row r="255" spans="4:7" ht="29" x14ac:dyDescent="0.35">
      <c r="D255" s="220" t="s">
        <v>538</v>
      </c>
      <c r="E255" s="231" t="s">
        <v>539</v>
      </c>
      <c r="G255" s="235" t="s">
        <v>839</v>
      </c>
    </row>
    <row r="256" spans="4:7" x14ac:dyDescent="0.35">
      <c r="D256" s="220" t="s">
        <v>540</v>
      </c>
      <c r="E256" s="221" t="s">
        <v>541</v>
      </c>
      <c r="G256" s="235" t="s">
        <v>840</v>
      </c>
    </row>
    <row r="257" spans="4:7" x14ac:dyDescent="0.35">
      <c r="D257" s="232" t="s">
        <v>542</v>
      </c>
      <c r="E257" s="221" t="s">
        <v>543</v>
      </c>
      <c r="G257" s="235" t="s">
        <v>841</v>
      </c>
    </row>
    <row r="258" spans="4:7" ht="29" x14ac:dyDescent="0.35">
      <c r="D258" s="220" t="s">
        <v>544</v>
      </c>
      <c r="E258" s="224" t="s">
        <v>545</v>
      </c>
      <c r="G258" s="235" t="s">
        <v>842</v>
      </c>
    </row>
    <row r="259" spans="4:7" x14ac:dyDescent="0.35">
      <c r="D259" s="220" t="s">
        <v>546</v>
      </c>
      <c r="E259" s="221" t="s">
        <v>547</v>
      </c>
      <c r="G259" s="235" t="s">
        <v>843</v>
      </c>
    </row>
    <row r="260" spans="4:7" ht="29" x14ac:dyDescent="0.35">
      <c r="D260" s="220" t="s">
        <v>548</v>
      </c>
      <c r="E260" s="221" t="s">
        <v>549</v>
      </c>
      <c r="G260" s="235" t="s">
        <v>844</v>
      </c>
    </row>
    <row r="261" spans="4:7" x14ac:dyDescent="0.35">
      <c r="D261" s="220" t="s">
        <v>550</v>
      </c>
      <c r="G261" s="235" t="s">
        <v>845</v>
      </c>
    </row>
    <row r="262" spans="4:7" x14ac:dyDescent="0.35">
      <c r="D262" s="230" t="s">
        <v>551</v>
      </c>
      <c r="G262" s="235" t="s">
        <v>846</v>
      </c>
    </row>
    <row r="263" spans="4:7" x14ac:dyDescent="0.35">
      <c r="D263" s="220" t="s">
        <v>552</v>
      </c>
      <c r="G263" s="235" t="s">
        <v>847</v>
      </c>
    </row>
    <row r="264" spans="4:7" x14ac:dyDescent="0.35">
      <c r="D264" s="220" t="s">
        <v>553</v>
      </c>
      <c r="G264" s="235" t="s">
        <v>848</v>
      </c>
    </row>
    <row r="265" spans="4:7" x14ac:dyDescent="0.35">
      <c r="D265" s="220" t="s">
        <v>554</v>
      </c>
      <c r="G265" s="235" t="s">
        <v>849</v>
      </c>
    </row>
    <row r="266" spans="4:7" x14ac:dyDescent="0.35">
      <c r="D266" s="220" t="s">
        <v>555</v>
      </c>
      <c r="G266" s="235" t="s">
        <v>850</v>
      </c>
    </row>
    <row r="267" spans="4:7" x14ac:dyDescent="0.35">
      <c r="D267" s="230" t="s">
        <v>556</v>
      </c>
      <c r="G267" s="235" t="s">
        <v>851</v>
      </c>
    </row>
    <row r="268" spans="4:7" x14ac:dyDescent="0.35">
      <c r="D268" s="220" t="s">
        <v>557</v>
      </c>
      <c r="G268" s="235" t="s">
        <v>852</v>
      </c>
    </row>
    <row r="269" spans="4:7" x14ac:dyDescent="0.35">
      <c r="D269" s="220" t="s">
        <v>558</v>
      </c>
      <c r="G269" s="235" t="s">
        <v>853</v>
      </c>
    </row>
    <row r="270" spans="4:7" x14ac:dyDescent="0.35">
      <c r="D270" s="220" t="s">
        <v>559</v>
      </c>
      <c r="G270" s="235" t="s">
        <v>854</v>
      </c>
    </row>
    <row r="271" spans="4:7" x14ac:dyDescent="0.35">
      <c r="D271" s="230" t="s">
        <v>560</v>
      </c>
      <c r="G271" s="235" t="s">
        <v>855</v>
      </c>
    </row>
    <row r="272" spans="4:7" x14ac:dyDescent="0.35">
      <c r="D272" s="220" t="s">
        <v>561</v>
      </c>
      <c r="G272" s="235" t="s">
        <v>856</v>
      </c>
    </row>
    <row r="273" spans="4:7" x14ac:dyDescent="0.35">
      <c r="D273" s="220" t="s">
        <v>562</v>
      </c>
      <c r="G273" s="235" t="s">
        <v>857</v>
      </c>
    </row>
    <row r="274" spans="4:7" x14ac:dyDescent="0.35">
      <c r="D274" s="230" t="s">
        <v>563</v>
      </c>
      <c r="G274" s="235" t="s">
        <v>858</v>
      </c>
    </row>
    <row r="275" spans="4:7" x14ac:dyDescent="0.35">
      <c r="D275" s="230" t="s">
        <v>564</v>
      </c>
      <c r="G275" s="235" t="s">
        <v>859</v>
      </c>
    </row>
    <row r="276" spans="4:7" x14ac:dyDescent="0.35">
      <c r="D276" s="220" t="s">
        <v>565</v>
      </c>
      <c r="G276" s="235" t="s">
        <v>860</v>
      </c>
    </row>
    <row r="277" spans="4:7" x14ac:dyDescent="0.35">
      <c r="D277" s="220" t="s">
        <v>566</v>
      </c>
      <c r="G277" s="235" t="s">
        <v>861</v>
      </c>
    </row>
    <row r="278" spans="4:7" x14ac:dyDescent="0.35">
      <c r="D278" s="230" t="s">
        <v>567</v>
      </c>
      <c r="G278" s="235" t="s">
        <v>862</v>
      </c>
    </row>
    <row r="279" spans="4:7" x14ac:dyDescent="0.35">
      <c r="D279" s="230" t="s">
        <v>568</v>
      </c>
      <c r="G279" s="235" t="s">
        <v>863</v>
      </c>
    </row>
    <row r="280" spans="4:7" x14ac:dyDescent="0.35">
      <c r="D280" s="220" t="s">
        <v>569</v>
      </c>
      <c r="G280" s="235" t="s">
        <v>864</v>
      </c>
    </row>
    <row r="281" spans="4:7" x14ac:dyDescent="0.35">
      <c r="D281" s="220" t="s">
        <v>570</v>
      </c>
      <c r="G281" s="235" t="s">
        <v>865</v>
      </c>
    </row>
    <row r="282" spans="4:7" x14ac:dyDescent="0.35">
      <c r="D282" s="230" t="s">
        <v>571</v>
      </c>
      <c r="G282" s="235" t="s">
        <v>866</v>
      </c>
    </row>
    <row r="283" spans="4:7" x14ac:dyDescent="0.35">
      <c r="D283" s="230" t="s">
        <v>572</v>
      </c>
      <c r="G283" s="235" t="s">
        <v>867</v>
      </c>
    </row>
    <row r="284" spans="4:7" x14ac:dyDescent="0.35">
      <c r="D284" s="230" t="s">
        <v>573</v>
      </c>
      <c r="G284" s="235" t="s">
        <v>868</v>
      </c>
    </row>
    <row r="285" spans="4:7" x14ac:dyDescent="0.35">
      <c r="D285" s="220" t="s">
        <v>574</v>
      </c>
      <c r="G285" s="235" t="s">
        <v>869</v>
      </c>
    </row>
    <row r="286" spans="4:7" x14ac:dyDescent="0.35">
      <c r="D286" s="220" t="s">
        <v>575</v>
      </c>
      <c r="G286" s="235" t="s">
        <v>870</v>
      </c>
    </row>
    <row r="287" spans="4:7" x14ac:dyDescent="0.35">
      <c r="D287" s="220" t="s">
        <v>576</v>
      </c>
      <c r="G287" s="235" t="s">
        <v>871</v>
      </c>
    </row>
    <row r="288" spans="4:7" x14ac:dyDescent="0.35">
      <c r="D288" s="230" t="s">
        <v>577</v>
      </c>
      <c r="G288" s="235" t="s">
        <v>872</v>
      </c>
    </row>
    <row r="289" spans="4:7" x14ac:dyDescent="0.35">
      <c r="D289" s="230" t="s">
        <v>578</v>
      </c>
      <c r="G289" s="235" t="s">
        <v>873</v>
      </c>
    </row>
    <row r="290" spans="4:7" x14ac:dyDescent="0.35">
      <c r="D290" s="230" t="s">
        <v>579</v>
      </c>
      <c r="G290" s="235" t="s">
        <v>874</v>
      </c>
    </row>
    <row r="291" spans="4:7" x14ac:dyDescent="0.35">
      <c r="D291" s="230" t="s">
        <v>580</v>
      </c>
      <c r="G291" s="235" t="s">
        <v>875</v>
      </c>
    </row>
    <row r="292" spans="4:7" x14ac:dyDescent="0.35">
      <c r="D292" s="230" t="s">
        <v>581</v>
      </c>
      <c r="G292" s="235" t="s">
        <v>876</v>
      </c>
    </row>
    <row r="293" spans="4:7" x14ac:dyDescent="0.35">
      <c r="D293" s="230" t="s">
        <v>582</v>
      </c>
      <c r="G293" s="235" t="s">
        <v>877</v>
      </c>
    </row>
    <row r="294" spans="4:7" x14ac:dyDescent="0.35">
      <c r="D294" s="220" t="s">
        <v>583</v>
      </c>
      <c r="G294" s="235" t="s">
        <v>878</v>
      </c>
    </row>
    <row r="295" spans="4:7" x14ac:dyDescent="0.35">
      <c r="D295" s="220" t="s">
        <v>584</v>
      </c>
      <c r="G295" s="235" t="s">
        <v>879</v>
      </c>
    </row>
    <row r="296" spans="4:7" x14ac:dyDescent="0.35">
      <c r="D296" s="220" t="s">
        <v>585</v>
      </c>
      <c r="G296" s="235" t="s">
        <v>880</v>
      </c>
    </row>
    <row r="297" spans="4:7" x14ac:dyDescent="0.35">
      <c r="D297" s="220" t="s">
        <v>586</v>
      </c>
      <c r="G297" s="235" t="s">
        <v>881</v>
      </c>
    </row>
    <row r="298" spans="4:7" x14ac:dyDescent="0.35">
      <c r="D298" s="220" t="s">
        <v>587</v>
      </c>
      <c r="G298" s="235" t="s">
        <v>882</v>
      </c>
    </row>
    <row r="299" spans="4:7" x14ac:dyDescent="0.35">
      <c r="D299" s="220" t="s">
        <v>588</v>
      </c>
      <c r="G299" s="235" t="s">
        <v>883</v>
      </c>
    </row>
    <row r="300" spans="4:7" x14ac:dyDescent="0.35">
      <c r="D300" s="233" t="s">
        <v>589</v>
      </c>
      <c r="G300" s="235" t="s">
        <v>884</v>
      </c>
    </row>
    <row r="301" spans="4:7" x14ac:dyDescent="0.35">
      <c r="G301" s="235" t="s">
        <v>885</v>
      </c>
    </row>
    <row r="302" spans="4:7" x14ac:dyDescent="0.35">
      <c r="G302" s="235" t="s">
        <v>886</v>
      </c>
    </row>
    <row r="303" spans="4:7" x14ac:dyDescent="0.35">
      <c r="G303" s="235" t="s">
        <v>887</v>
      </c>
    </row>
    <row r="304" spans="4:7" x14ac:dyDescent="0.35">
      <c r="G304" s="235" t="s">
        <v>888</v>
      </c>
    </row>
    <row r="305" spans="7:7" x14ac:dyDescent="0.35">
      <c r="G305" s="235" t="s">
        <v>889</v>
      </c>
    </row>
    <row r="306" spans="7:7" x14ac:dyDescent="0.35">
      <c r="G306" s="235" t="s">
        <v>890</v>
      </c>
    </row>
    <row r="307" spans="7:7" x14ac:dyDescent="0.35">
      <c r="G307" s="235" t="s">
        <v>891</v>
      </c>
    </row>
    <row r="308" spans="7:7" x14ac:dyDescent="0.35">
      <c r="G308" s="235" t="s">
        <v>892</v>
      </c>
    </row>
    <row r="309" spans="7:7" x14ac:dyDescent="0.35">
      <c r="G309" s="235" t="s">
        <v>893</v>
      </c>
    </row>
    <row r="310" spans="7:7" x14ac:dyDescent="0.35">
      <c r="G310" s="235" t="s">
        <v>894</v>
      </c>
    </row>
    <row r="311" spans="7:7" x14ac:dyDescent="0.35">
      <c r="G311" s="235" t="s">
        <v>895</v>
      </c>
    </row>
    <row r="312" spans="7:7" x14ac:dyDescent="0.35">
      <c r="G312" s="235" t="s">
        <v>896</v>
      </c>
    </row>
    <row r="313" spans="7:7" x14ac:dyDescent="0.35">
      <c r="G313" s="235" t="s">
        <v>897</v>
      </c>
    </row>
    <row r="314" spans="7:7" x14ac:dyDescent="0.35">
      <c r="G314" s="235" t="s">
        <v>898</v>
      </c>
    </row>
    <row r="315" spans="7:7" x14ac:dyDescent="0.35">
      <c r="G315" s="235" t="s">
        <v>899</v>
      </c>
    </row>
    <row r="316" spans="7:7" x14ac:dyDescent="0.35">
      <c r="G316" s="235" t="s">
        <v>900</v>
      </c>
    </row>
    <row r="317" spans="7:7" x14ac:dyDescent="0.35">
      <c r="G317" s="235" t="s">
        <v>901</v>
      </c>
    </row>
    <row r="318" spans="7:7" x14ac:dyDescent="0.35">
      <c r="G318" s="235" t="s">
        <v>902</v>
      </c>
    </row>
    <row r="319" spans="7:7" x14ac:dyDescent="0.35">
      <c r="G319" s="235" t="s">
        <v>903</v>
      </c>
    </row>
    <row r="320" spans="7:7" x14ac:dyDescent="0.35">
      <c r="G320" s="235" t="s">
        <v>904</v>
      </c>
    </row>
    <row r="321" spans="7:7" x14ac:dyDescent="0.35">
      <c r="G321" s="235" t="s">
        <v>905</v>
      </c>
    </row>
    <row r="322" spans="7:7" x14ac:dyDescent="0.35">
      <c r="G322" s="235" t="s">
        <v>906</v>
      </c>
    </row>
    <row r="323" spans="7:7" x14ac:dyDescent="0.35">
      <c r="G323" s="235" t="s">
        <v>907</v>
      </c>
    </row>
    <row r="324" spans="7:7" x14ac:dyDescent="0.35">
      <c r="G324" s="235" t="s">
        <v>908</v>
      </c>
    </row>
    <row r="325" spans="7:7" x14ac:dyDescent="0.35">
      <c r="G325" s="235" t="s">
        <v>909</v>
      </c>
    </row>
    <row r="326" spans="7:7" x14ac:dyDescent="0.35">
      <c r="G326" s="235" t="s">
        <v>910</v>
      </c>
    </row>
    <row r="327" spans="7:7" x14ac:dyDescent="0.35">
      <c r="G327" s="235" t="s">
        <v>911</v>
      </c>
    </row>
    <row r="328" spans="7:7" x14ac:dyDescent="0.35">
      <c r="G328" s="235" t="s">
        <v>912</v>
      </c>
    </row>
    <row r="329" spans="7:7" x14ac:dyDescent="0.35">
      <c r="G329" s="235" t="s">
        <v>913</v>
      </c>
    </row>
    <row r="330" spans="7:7" x14ac:dyDescent="0.35">
      <c r="G330" s="235" t="s">
        <v>914</v>
      </c>
    </row>
    <row r="331" spans="7:7" x14ac:dyDescent="0.35">
      <c r="G331" s="235" t="s">
        <v>915</v>
      </c>
    </row>
    <row r="332" spans="7:7" x14ac:dyDescent="0.35">
      <c r="G332" s="235" t="s">
        <v>916</v>
      </c>
    </row>
    <row r="333" spans="7:7" x14ac:dyDescent="0.35">
      <c r="G333" s="235" t="s">
        <v>917</v>
      </c>
    </row>
    <row r="334" spans="7:7" x14ac:dyDescent="0.35">
      <c r="G334" s="235" t="s">
        <v>918</v>
      </c>
    </row>
    <row r="335" spans="7:7" x14ac:dyDescent="0.35">
      <c r="G335" s="235" t="s">
        <v>919</v>
      </c>
    </row>
    <row r="336" spans="7:7" x14ac:dyDescent="0.35">
      <c r="G336" s="235" t="s">
        <v>920</v>
      </c>
    </row>
    <row r="337" spans="7:7" x14ac:dyDescent="0.35">
      <c r="G337" s="235" t="s">
        <v>921</v>
      </c>
    </row>
    <row r="338" spans="7:7" x14ac:dyDescent="0.35">
      <c r="G338" s="235" t="s">
        <v>922</v>
      </c>
    </row>
    <row r="339" spans="7:7" x14ac:dyDescent="0.35">
      <c r="G339" s="235" t="s">
        <v>923</v>
      </c>
    </row>
    <row r="340" spans="7:7" x14ac:dyDescent="0.35">
      <c r="G340" s="235" t="s">
        <v>924</v>
      </c>
    </row>
    <row r="341" spans="7:7" x14ac:dyDescent="0.35">
      <c r="G341" s="235" t="s">
        <v>925</v>
      </c>
    </row>
    <row r="342" spans="7:7" x14ac:dyDescent="0.35">
      <c r="G342" s="235" t="s">
        <v>926</v>
      </c>
    </row>
    <row r="343" spans="7:7" x14ac:dyDescent="0.35">
      <c r="G343" s="235" t="s">
        <v>927</v>
      </c>
    </row>
    <row r="344" spans="7:7" x14ac:dyDescent="0.35">
      <c r="G344" s="235" t="s">
        <v>928</v>
      </c>
    </row>
    <row r="345" spans="7:7" x14ac:dyDescent="0.35">
      <c r="G345" s="235" t="s">
        <v>929</v>
      </c>
    </row>
    <row r="346" spans="7:7" x14ac:dyDescent="0.35">
      <c r="G346" s="235" t="s">
        <v>930</v>
      </c>
    </row>
    <row r="347" spans="7:7" x14ac:dyDescent="0.35">
      <c r="G347" s="235" t="s">
        <v>931</v>
      </c>
    </row>
    <row r="348" spans="7:7" x14ac:dyDescent="0.35">
      <c r="G348" s="235" t="s">
        <v>932</v>
      </c>
    </row>
    <row r="349" spans="7:7" x14ac:dyDescent="0.35">
      <c r="G349" s="235" t="s">
        <v>933</v>
      </c>
    </row>
    <row r="350" spans="7:7" x14ac:dyDescent="0.35">
      <c r="G350" s="235" t="s">
        <v>934</v>
      </c>
    </row>
    <row r="351" spans="7:7" x14ac:dyDescent="0.35">
      <c r="G351" s="235" t="s">
        <v>935</v>
      </c>
    </row>
    <row r="352" spans="7:7" x14ac:dyDescent="0.35">
      <c r="G352" s="235" t="s">
        <v>936</v>
      </c>
    </row>
    <row r="353" spans="7:7" x14ac:dyDescent="0.35">
      <c r="G353" s="235" t="s">
        <v>937</v>
      </c>
    </row>
    <row r="354" spans="7:7" x14ac:dyDescent="0.35">
      <c r="G354" s="235" t="s">
        <v>938</v>
      </c>
    </row>
    <row r="355" spans="7:7" x14ac:dyDescent="0.35">
      <c r="G355" s="235" t="s">
        <v>939</v>
      </c>
    </row>
    <row r="356" spans="7:7" x14ac:dyDescent="0.35">
      <c r="G356" s="235" t="s">
        <v>940</v>
      </c>
    </row>
    <row r="357" spans="7:7" x14ac:dyDescent="0.35">
      <c r="G357" s="235" t="s">
        <v>941</v>
      </c>
    </row>
    <row r="358" spans="7:7" x14ac:dyDescent="0.35">
      <c r="G358" s="235" t="s">
        <v>942</v>
      </c>
    </row>
    <row r="359" spans="7:7" x14ac:dyDescent="0.35">
      <c r="G359" s="235" t="s">
        <v>943</v>
      </c>
    </row>
    <row r="360" spans="7:7" x14ac:dyDescent="0.35">
      <c r="G360" s="235" t="s">
        <v>944</v>
      </c>
    </row>
    <row r="361" spans="7:7" x14ac:dyDescent="0.35">
      <c r="G361" s="235" t="s">
        <v>945</v>
      </c>
    </row>
    <row r="362" spans="7:7" x14ac:dyDescent="0.35">
      <c r="G362" s="235" t="s">
        <v>946</v>
      </c>
    </row>
    <row r="363" spans="7:7" x14ac:dyDescent="0.35">
      <c r="G363" s="235" t="s">
        <v>947</v>
      </c>
    </row>
    <row r="364" spans="7:7" x14ac:dyDescent="0.35">
      <c r="G364" s="235" t="s">
        <v>948</v>
      </c>
    </row>
    <row r="365" spans="7:7" x14ac:dyDescent="0.35">
      <c r="G365" s="235" t="s">
        <v>949</v>
      </c>
    </row>
    <row r="366" spans="7:7" x14ac:dyDescent="0.35">
      <c r="G366" s="235" t="s">
        <v>950</v>
      </c>
    </row>
    <row r="367" spans="7:7" x14ac:dyDescent="0.35">
      <c r="G367" s="235" t="s">
        <v>951</v>
      </c>
    </row>
    <row r="368" spans="7:7" x14ac:dyDescent="0.35">
      <c r="G368" s="235" t="s">
        <v>952</v>
      </c>
    </row>
    <row r="369" spans="7:7" x14ac:dyDescent="0.35">
      <c r="G369" s="235" t="s">
        <v>953</v>
      </c>
    </row>
    <row r="370" spans="7:7" x14ac:dyDescent="0.35">
      <c r="G370" s="235" t="s">
        <v>954</v>
      </c>
    </row>
    <row r="371" spans="7:7" x14ac:dyDescent="0.35">
      <c r="G371" s="235" t="s">
        <v>955</v>
      </c>
    </row>
    <row r="372" spans="7:7" x14ac:dyDescent="0.35">
      <c r="G372" s="235" t="s">
        <v>956</v>
      </c>
    </row>
    <row r="373" spans="7:7" x14ac:dyDescent="0.35">
      <c r="G373" s="235" t="s">
        <v>957</v>
      </c>
    </row>
    <row r="374" spans="7:7" x14ac:dyDescent="0.35">
      <c r="G374" s="235" t="s">
        <v>958</v>
      </c>
    </row>
    <row r="375" spans="7:7" x14ac:dyDescent="0.35">
      <c r="G375" s="235" t="s">
        <v>959</v>
      </c>
    </row>
    <row r="376" spans="7:7" x14ac:dyDescent="0.35">
      <c r="G376" s="235" t="s">
        <v>960</v>
      </c>
    </row>
    <row r="377" spans="7:7" x14ac:dyDescent="0.35">
      <c r="G377" s="235" t="s">
        <v>961</v>
      </c>
    </row>
    <row r="378" spans="7:7" x14ac:dyDescent="0.35">
      <c r="G378" s="235" t="s">
        <v>962</v>
      </c>
    </row>
    <row r="379" spans="7:7" x14ac:dyDescent="0.35">
      <c r="G379" s="235" t="s">
        <v>963</v>
      </c>
    </row>
    <row r="380" spans="7:7" x14ac:dyDescent="0.35">
      <c r="G380" s="235" t="s">
        <v>964</v>
      </c>
    </row>
    <row r="381" spans="7:7" x14ac:dyDescent="0.35">
      <c r="G381" s="235" t="s">
        <v>965</v>
      </c>
    </row>
    <row r="382" spans="7:7" x14ac:dyDescent="0.35">
      <c r="G382" s="235" t="s">
        <v>966</v>
      </c>
    </row>
    <row r="383" spans="7:7" x14ac:dyDescent="0.35">
      <c r="G383" s="235" t="s">
        <v>967</v>
      </c>
    </row>
    <row r="384" spans="7:7" x14ac:dyDescent="0.35">
      <c r="G384" s="235" t="s">
        <v>968</v>
      </c>
    </row>
    <row r="385" spans="7:7" x14ac:dyDescent="0.35">
      <c r="G385" s="235" t="s">
        <v>969</v>
      </c>
    </row>
    <row r="386" spans="7:7" x14ac:dyDescent="0.35">
      <c r="G386" s="235" t="s">
        <v>970</v>
      </c>
    </row>
    <row r="387" spans="7:7" x14ac:dyDescent="0.35">
      <c r="G387" s="235" t="s">
        <v>971</v>
      </c>
    </row>
    <row r="388" spans="7:7" x14ac:dyDescent="0.35">
      <c r="G388" s="235" t="s">
        <v>972</v>
      </c>
    </row>
    <row r="389" spans="7:7" x14ac:dyDescent="0.35">
      <c r="G389" s="235" t="s">
        <v>973</v>
      </c>
    </row>
    <row r="390" spans="7:7" x14ac:dyDescent="0.35">
      <c r="G390" s="235" t="s">
        <v>974</v>
      </c>
    </row>
    <row r="391" spans="7:7" x14ac:dyDescent="0.35">
      <c r="G391" s="235" t="s">
        <v>975</v>
      </c>
    </row>
    <row r="392" spans="7:7" x14ac:dyDescent="0.35">
      <c r="G392" s="235" t="s">
        <v>976</v>
      </c>
    </row>
    <row r="393" spans="7:7" x14ac:dyDescent="0.35">
      <c r="G393" s="235" t="s">
        <v>977</v>
      </c>
    </row>
    <row r="394" spans="7:7" x14ac:dyDescent="0.35">
      <c r="G394" s="235" t="s">
        <v>978</v>
      </c>
    </row>
    <row r="395" spans="7:7" x14ac:dyDescent="0.35">
      <c r="G395" s="235" t="s">
        <v>979</v>
      </c>
    </row>
    <row r="396" spans="7:7" x14ac:dyDescent="0.35">
      <c r="G396" s="235" t="s">
        <v>980</v>
      </c>
    </row>
    <row r="397" spans="7:7" x14ac:dyDescent="0.35">
      <c r="G397" s="235" t="s">
        <v>981</v>
      </c>
    </row>
    <row r="398" spans="7:7" x14ac:dyDescent="0.35">
      <c r="G398" s="235" t="s">
        <v>982</v>
      </c>
    </row>
    <row r="399" spans="7:7" x14ac:dyDescent="0.35">
      <c r="G399" s="235" t="s">
        <v>983</v>
      </c>
    </row>
    <row r="400" spans="7:7" x14ac:dyDescent="0.35">
      <c r="G400" s="235" t="s">
        <v>984</v>
      </c>
    </row>
    <row r="401" spans="7:7" x14ac:dyDescent="0.35">
      <c r="G401" s="235" t="s">
        <v>985</v>
      </c>
    </row>
    <row r="402" spans="7:7" x14ac:dyDescent="0.35">
      <c r="G402" s="235" t="s">
        <v>986</v>
      </c>
    </row>
    <row r="403" spans="7:7" x14ac:dyDescent="0.35">
      <c r="G403" s="235" t="s">
        <v>987</v>
      </c>
    </row>
    <row r="404" spans="7:7" x14ac:dyDescent="0.35">
      <c r="G404" s="235" t="s">
        <v>988</v>
      </c>
    </row>
    <row r="405" spans="7:7" x14ac:dyDescent="0.35">
      <c r="G405" s="235" t="s">
        <v>989</v>
      </c>
    </row>
    <row r="406" spans="7:7" x14ac:dyDescent="0.35">
      <c r="G406" s="235" t="s">
        <v>990</v>
      </c>
    </row>
    <row r="407" spans="7:7" x14ac:dyDescent="0.35">
      <c r="G407" s="235" t="s">
        <v>991</v>
      </c>
    </row>
    <row r="408" spans="7:7" x14ac:dyDescent="0.35">
      <c r="G408" s="235" t="s">
        <v>992</v>
      </c>
    </row>
    <row r="409" spans="7:7" x14ac:dyDescent="0.35">
      <c r="G409" s="235" t="s">
        <v>993</v>
      </c>
    </row>
    <row r="410" spans="7:7" x14ac:dyDescent="0.35">
      <c r="G410" s="235" t="s">
        <v>994</v>
      </c>
    </row>
    <row r="411" spans="7:7" x14ac:dyDescent="0.35">
      <c r="G411" s="235" t="s">
        <v>995</v>
      </c>
    </row>
  </sheetData>
  <sheetProtection algorithmName="SHA-512" hashValue="QcgBGb2LIhvWG8T7TjoteZqRe+EbOypC0V4KEB2wokHpXEpNsOwhDiOx4W1SVCrVshatUWs2jWdLteGmLZyENw==" saltValue="3OFHHLHXtWaZZGpVvTFp2g==" spinCount="100000" sheet="1" objects="1" scenarios="1"/>
  <conditionalFormatting sqref="E7:E260">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SSVF Budget Instructions</vt:lpstr>
      <vt:lpstr>Exhibit I Shallow SubsidyBudget</vt:lpstr>
      <vt:lpstr>Exhibit II Budget Narrative</vt:lpstr>
      <vt:lpstr>DD GrantID</vt:lpstr>
      <vt:lpstr>DD Name</vt:lpstr>
      <vt:lpstr>Drop Downs</vt:lpstr>
      <vt:lpstr>'Exhibit I Shallow SubsidyBudget'!Print_Area</vt:lpstr>
      <vt:lpstr>Priority</vt:lpstr>
    </vt:vector>
  </TitlesOfParts>
  <Company>Veteran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Lindsay L.</dc:creator>
  <cp:lastModifiedBy>Foley, Sandra</cp:lastModifiedBy>
  <dcterms:created xsi:type="dcterms:W3CDTF">2014-01-07T17:06:30Z</dcterms:created>
  <dcterms:modified xsi:type="dcterms:W3CDTF">2021-08-17T18:10:20Z</dcterms:modified>
</cp:coreProperties>
</file>