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6" windowWidth="15192" windowHeight="8700" firstSheet="1" activeTab="2"/>
  </bookViews>
  <sheets>
    <sheet name="Summary" sheetId="1" r:id="rId1"/>
    <sheet name="Group 1 ITE" sheetId="2" r:id="rId2"/>
    <sheet name="Group 2 BTE" sheetId="3" r:id="rId3"/>
    <sheet name="Group 3 RIC" sheetId="4" r:id="rId4"/>
    <sheet name="Group 4 CROS" sheetId="5" r:id="rId5"/>
    <sheet name="Group 5 Remotes" sheetId="6" r:id="rId6"/>
  </sheets>
  <calcPr calcId="145621"/>
</workbook>
</file>

<file path=xl/calcChain.xml><?xml version="1.0" encoding="utf-8"?>
<calcChain xmlns="http://schemas.openxmlformats.org/spreadsheetml/2006/main">
  <c r="M126" i="1" l="1"/>
  <c r="M104" i="1"/>
  <c r="M125" i="1"/>
  <c r="M103" i="1"/>
  <c r="M124" i="1"/>
  <c r="M102" i="1"/>
  <c r="M123" i="1"/>
  <c r="M101" i="1"/>
  <c r="M122" i="1"/>
  <c r="M100" i="1"/>
  <c r="K93" i="1"/>
  <c r="L93" i="1"/>
  <c r="M93" i="1"/>
  <c r="M121" i="1"/>
  <c r="M99" i="1"/>
  <c r="M120" i="1"/>
  <c r="M98" i="1"/>
  <c r="M119" i="1"/>
  <c r="M97" i="1"/>
  <c r="M19" i="5"/>
  <c r="M18" i="5"/>
  <c r="M118" i="1"/>
  <c r="M96" i="1"/>
  <c r="M31" i="6"/>
  <c r="M32" i="6"/>
  <c r="M33" i="6"/>
  <c r="M34" i="6"/>
  <c r="M30" i="6"/>
  <c r="M47" i="4"/>
  <c r="M48" i="4"/>
  <c r="M49" i="4"/>
  <c r="M50" i="4"/>
  <c r="M51" i="4"/>
  <c r="M52" i="4"/>
  <c r="M53" i="4"/>
  <c r="M54" i="4"/>
  <c r="M46" i="4"/>
  <c r="M134" i="3"/>
  <c r="M135" i="3"/>
  <c r="M136" i="3"/>
  <c r="M137" i="3"/>
  <c r="M138" i="3"/>
  <c r="M139" i="3"/>
  <c r="M140" i="3"/>
  <c r="M141" i="3"/>
  <c r="M133" i="3"/>
  <c r="M112" i="3"/>
  <c r="M113" i="3"/>
  <c r="M114" i="3"/>
  <c r="M115" i="3"/>
  <c r="M116" i="3"/>
  <c r="M117" i="3"/>
  <c r="M118" i="3"/>
  <c r="M119" i="3"/>
  <c r="M111" i="3"/>
  <c r="M101" i="3"/>
  <c r="M102" i="3"/>
  <c r="M103" i="3"/>
  <c r="M104" i="3"/>
  <c r="M105" i="3"/>
  <c r="M106" i="3"/>
  <c r="M107" i="3"/>
  <c r="M108" i="3"/>
  <c r="M100" i="3"/>
  <c r="M47" i="3"/>
  <c r="M48" i="3"/>
  <c r="M49" i="3"/>
  <c r="M50" i="3"/>
  <c r="M51" i="3"/>
  <c r="M52" i="3"/>
  <c r="M53" i="3"/>
  <c r="M54" i="3"/>
  <c r="M46" i="3"/>
  <c r="M134" i="2"/>
  <c r="M135" i="2"/>
  <c r="M136" i="2"/>
  <c r="M137" i="2"/>
  <c r="M138" i="2"/>
  <c r="M139" i="2"/>
  <c r="M140" i="2"/>
  <c r="M141" i="2"/>
  <c r="M133" i="2"/>
  <c r="M112" i="2"/>
  <c r="M113" i="2"/>
  <c r="M114" i="2"/>
  <c r="M115" i="2"/>
  <c r="M116" i="2"/>
  <c r="M117" i="2"/>
  <c r="M118" i="2"/>
  <c r="M119" i="2"/>
  <c r="M111" i="2"/>
  <c r="M154" i="2" s="1"/>
  <c r="M101" i="2"/>
  <c r="M102" i="2"/>
  <c r="M103" i="2"/>
  <c r="M104" i="2"/>
  <c r="M105" i="2"/>
  <c r="M106" i="2"/>
  <c r="M107" i="2"/>
  <c r="M108" i="2"/>
  <c r="M100" i="2"/>
  <c r="M47" i="2"/>
  <c r="M48" i="2"/>
  <c r="M49" i="2"/>
  <c r="M50" i="2"/>
  <c r="M51" i="2"/>
  <c r="M52" i="2"/>
  <c r="M53" i="2"/>
  <c r="M54" i="2"/>
  <c r="M46" i="2"/>
  <c r="L126" i="1"/>
  <c r="L104" i="1"/>
  <c r="L125" i="1"/>
  <c r="L103" i="1"/>
  <c r="L124" i="1"/>
  <c r="L102" i="1"/>
  <c r="L123" i="1"/>
  <c r="L101" i="1"/>
  <c r="L122" i="1"/>
  <c r="L100" i="1"/>
  <c r="L121" i="1"/>
  <c r="L99" i="1"/>
  <c r="L120" i="1"/>
  <c r="L98" i="1"/>
  <c r="L12" i="4"/>
  <c r="L119" i="1"/>
  <c r="L97" i="1"/>
  <c r="L19" i="5"/>
  <c r="L18" i="5"/>
  <c r="L118" i="1"/>
  <c r="L96" i="1"/>
  <c r="L31" i="6"/>
  <c r="L32" i="6"/>
  <c r="L33" i="6"/>
  <c r="L34" i="6"/>
  <c r="L30" i="6"/>
  <c r="L47" i="4"/>
  <c r="L48" i="4"/>
  <c r="L49" i="4"/>
  <c r="L50" i="4"/>
  <c r="L51" i="4"/>
  <c r="L52" i="4"/>
  <c r="L53" i="4"/>
  <c r="L54" i="4"/>
  <c r="L46" i="4"/>
  <c r="L34" i="4"/>
  <c r="L37" i="4" s="1"/>
  <c r="L134" i="3"/>
  <c r="L135" i="3"/>
  <c r="L136" i="3"/>
  <c r="L137" i="3"/>
  <c r="L138" i="3"/>
  <c r="L139" i="3"/>
  <c r="L140" i="3"/>
  <c r="L141" i="3"/>
  <c r="L133" i="3"/>
  <c r="L112" i="3"/>
  <c r="L113" i="3"/>
  <c r="L114" i="3"/>
  <c r="L115" i="3"/>
  <c r="L116" i="3"/>
  <c r="L117" i="3"/>
  <c r="L118" i="3"/>
  <c r="L119" i="3"/>
  <c r="L111" i="3"/>
  <c r="L101" i="3"/>
  <c r="L102" i="3"/>
  <c r="L103" i="3"/>
  <c r="L104" i="3"/>
  <c r="L105" i="3"/>
  <c r="L106" i="3"/>
  <c r="L107" i="3"/>
  <c r="L108" i="3"/>
  <c r="L100" i="3"/>
  <c r="L47" i="3"/>
  <c r="L48" i="3"/>
  <c r="L49" i="3"/>
  <c r="L50" i="3"/>
  <c r="L51" i="3"/>
  <c r="L52" i="3"/>
  <c r="L53" i="3"/>
  <c r="L54" i="3"/>
  <c r="L46" i="3"/>
  <c r="L134" i="2"/>
  <c r="L135" i="2"/>
  <c r="L136" i="2"/>
  <c r="L137" i="2"/>
  <c r="L138" i="2"/>
  <c r="L139" i="2"/>
  <c r="L140" i="2"/>
  <c r="L141" i="2"/>
  <c r="L133" i="2"/>
  <c r="L112" i="2"/>
  <c r="L113" i="2"/>
  <c r="L114" i="2"/>
  <c r="L115" i="2"/>
  <c r="L116" i="2"/>
  <c r="L117" i="2"/>
  <c r="L118" i="2"/>
  <c r="L119" i="2"/>
  <c r="L111" i="2"/>
  <c r="L101" i="2"/>
  <c r="L102" i="2"/>
  <c r="L103" i="2"/>
  <c r="L104" i="2"/>
  <c r="L105" i="2"/>
  <c r="L106" i="2"/>
  <c r="L107" i="2"/>
  <c r="L108" i="2"/>
  <c r="L100" i="2"/>
  <c r="L47" i="2"/>
  <c r="L48" i="2"/>
  <c r="L49" i="2"/>
  <c r="L50" i="2"/>
  <c r="L51" i="2"/>
  <c r="L52" i="2"/>
  <c r="L53" i="2"/>
  <c r="L54" i="2"/>
  <c r="L46" i="2"/>
  <c r="K126" i="1"/>
  <c r="K104" i="1"/>
  <c r="J125" i="1"/>
  <c r="K125" i="1"/>
  <c r="K103" i="1"/>
  <c r="K124" i="1"/>
  <c r="K102" i="1"/>
  <c r="K123" i="1"/>
  <c r="K101" i="1"/>
  <c r="K122" i="1"/>
  <c r="K100" i="1"/>
  <c r="K121" i="1"/>
  <c r="K99" i="1"/>
  <c r="K120" i="1"/>
  <c r="K98" i="1"/>
  <c r="K119" i="1"/>
  <c r="K97" i="1"/>
  <c r="K19" i="5"/>
  <c r="K18" i="5"/>
  <c r="K118" i="1"/>
  <c r="K96" i="1"/>
  <c r="K31" i="6"/>
  <c r="K32" i="6"/>
  <c r="K33" i="6"/>
  <c r="K34" i="6"/>
  <c r="K30" i="6"/>
  <c r="K47" i="4"/>
  <c r="K48" i="4"/>
  <c r="K49" i="4"/>
  <c r="K50" i="4"/>
  <c r="K51" i="4"/>
  <c r="K52" i="4"/>
  <c r="K53" i="4"/>
  <c r="K54" i="4"/>
  <c r="K46" i="4"/>
  <c r="K134" i="3"/>
  <c r="K135" i="3"/>
  <c r="K136" i="3"/>
  <c r="K137" i="3"/>
  <c r="K138" i="3"/>
  <c r="K139" i="3"/>
  <c r="K140" i="3"/>
  <c r="K141" i="3"/>
  <c r="K133" i="3"/>
  <c r="K112" i="3"/>
  <c r="K113" i="3"/>
  <c r="K114" i="3"/>
  <c r="K115" i="3"/>
  <c r="K116" i="3"/>
  <c r="K117" i="3"/>
  <c r="K118" i="3"/>
  <c r="K119" i="3"/>
  <c r="K111" i="3"/>
  <c r="K101" i="3"/>
  <c r="K102" i="3"/>
  <c r="K103" i="3"/>
  <c r="K104" i="3"/>
  <c r="K105" i="3"/>
  <c r="K106" i="3"/>
  <c r="K107" i="3"/>
  <c r="K108" i="3"/>
  <c r="K100" i="3"/>
  <c r="K54" i="3"/>
  <c r="K47" i="3"/>
  <c r="K48" i="3"/>
  <c r="K49" i="3"/>
  <c r="K50" i="3"/>
  <c r="K51" i="3"/>
  <c r="K52" i="3"/>
  <c r="K53" i="3"/>
  <c r="K46" i="3"/>
  <c r="K134" i="2"/>
  <c r="K135" i="2"/>
  <c r="K136" i="2"/>
  <c r="K137" i="2"/>
  <c r="K138" i="2"/>
  <c r="K139" i="2"/>
  <c r="K140" i="2"/>
  <c r="K141" i="2"/>
  <c r="K133" i="2"/>
  <c r="K112" i="2"/>
  <c r="K113" i="2"/>
  <c r="K114" i="2"/>
  <c r="K115" i="2"/>
  <c r="K116" i="2"/>
  <c r="K117" i="2"/>
  <c r="K118" i="2"/>
  <c r="K119" i="2"/>
  <c r="K111" i="2"/>
  <c r="K101" i="2"/>
  <c r="K102" i="2"/>
  <c r="K103" i="2"/>
  <c r="K104" i="2"/>
  <c r="K105" i="2"/>
  <c r="K106" i="2"/>
  <c r="K107" i="2"/>
  <c r="K108" i="2"/>
  <c r="K100" i="2"/>
  <c r="K47" i="2"/>
  <c r="K48" i="2"/>
  <c r="K49" i="2"/>
  <c r="K50" i="2"/>
  <c r="K51" i="2"/>
  <c r="K53" i="2"/>
  <c r="K54" i="2"/>
  <c r="K46" i="2"/>
  <c r="J126" i="1"/>
  <c r="J104" i="1"/>
  <c r="J103" i="1"/>
  <c r="J124" i="1"/>
  <c r="J102" i="1"/>
  <c r="I103" i="1"/>
  <c r="I104" i="1"/>
  <c r="J123" i="1"/>
  <c r="J101" i="1"/>
  <c r="J122" i="1"/>
  <c r="J100" i="1"/>
  <c r="J121" i="1"/>
  <c r="J99" i="1"/>
  <c r="J120" i="1"/>
  <c r="J98" i="1"/>
  <c r="J119" i="1"/>
  <c r="J97" i="1"/>
  <c r="J19" i="5"/>
  <c r="J18" i="5"/>
  <c r="J118" i="1"/>
  <c r="J96" i="1"/>
  <c r="J93" i="1"/>
  <c r="J31" i="6"/>
  <c r="J32" i="6"/>
  <c r="J33" i="6"/>
  <c r="J34" i="6"/>
  <c r="J30" i="6"/>
  <c r="J47" i="4"/>
  <c r="J48" i="4"/>
  <c r="J49" i="4"/>
  <c r="J50" i="4"/>
  <c r="J51" i="4"/>
  <c r="J52" i="4"/>
  <c r="J53" i="4"/>
  <c r="J54" i="4"/>
  <c r="J46" i="4"/>
  <c r="J134" i="3"/>
  <c r="J135" i="3"/>
  <c r="J136" i="3"/>
  <c r="J137" i="3"/>
  <c r="J138" i="3"/>
  <c r="J139" i="3"/>
  <c r="J140" i="3"/>
  <c r="J141" i="3"/>
  <c r="J133" i="3"/>
  <c r="J112" i="3"/>
  <c r="J113" i="3"/>
  <c r="J114" i="3"/>
  <c r="J115" i="3"/>
  <c r="J116" i="3"/>
  <c r="J117" i="3"/>
  <c r="J118" i="3"/>
  <c r="J119" i="3"/>
  <c r="J111" i="3"/>
  <c r="J101" i="3"/>
  <c r="J102" i="3"/>
  <c r="J103" i="3"/>
  <c r="J104" i="3"/>
  <c r="J105" i="3"/>
  <c r="J106" i="3"/>
  <c r="J107" i="3"/>
  <c r="J108" i="3"/>
  <c r="J100" i="3"/>
  <c r="J47" i="3"/>
  <c r="J48" i="3"/>
  <c r="J49" i="3"/>
  <c r="J50" i="3"/>
  <c r="J51" i="3"/>
  <c r="J52" i="3"/>
  <c r="J53" i="3"/>
  <c r="J54" i="3"/>
  <c r="J46" i="3"/>
  <c r="J134" i="2"/>
  <c r="J135" i="2"/>
  <c r="J136" i="2"/>
  <c r="J137" i="2"/>
  <c r="J138" i="2"/>
  <c r="J139" i="2"/>
  <c r="J140" i="2"/>
  <c r="J141" i="2"/>
  <c r="J133" i="2"/>
  <c r="J112" i="2"/>
  <c r="J113" i="2"/>
  <c r="J114" i="2"/>
  <c r="J115" i="2"/>
  <c r="J116" i="2"/>
  <c r="J117" i="2"/>
  <c r="J118" i="2"/>
  <c r="J119" i="2"/>
  <c r="J111" i="2"/>
  <c r="J101" i="2"/>
  <c r="J102" i="2"/>
  <c r="J103" i="2"/>
  <c r="J104" i="2"/>
  <c r="J105" i="2"/>
  <c r="J106" i="2"/>
  <c r="J107" i="2"/>
  <c r="J108" i="2"/>
  <c r="J100" i="2"/>
  <c r="J47" i="2"/>
  <c r="J48" i="2"/>
  <c r="J49" i="2"/>
  <c r="J50" i="2"/>
  <c r="J51" i="2"/>
  <c r="J52" i="2"/>
  <c r="J53" i="2"/>
  <c r="J54" i="2"/>
  <c r="J46" i="2"/>
  <c r="J12" i="2"/>
  <c r="I126" i="1"/>
  <c r="I125" i="1"/>
  <c r="I124" i="1"/>
  <c r="I102" i="1"/>
  <c r="I123" i="1"/>
  <c r="I101" i="1"/>
  <c r="J157" i="3" l="1"/>
  <c r="L154" i="3"/>
  <c r="L159" i="3"/>
  <c r="M154" i="3"/>
  <c r="M155" i="3"/>
  <c r="J154" i="3"/>
  <c r="J155" i="3"/>
  <c r="L161" i="3"/>
  <c r="K154" i="3"/>
  <c r="K155" i="3"/>
  <c r="K157" i="3"/>
  <c r="K154" i="2"/>
  <c r="K155" i="2"/>
  <c r="K157" i="2"/>
  <c r="J154" i="2"/>
  <c r="J155" i="2"/>
  <c r="L161" i="2"/>
  <c r="J157" i="2"/>
  <c r="L154" i="2"/>
  <c r="L159" i="2"/>
  <c r="M155" i="2"/>
  <c r="L141" i="1"/>
  <c r="J146" i="1"/>
  <c r="L145" i="1"/>
  <c r="L144" i="1"/>
  <c r="J145" i="1"/>
  <c r="L142" i="1"/>
  <c r="L146" i="1"/>
  <c r="M139" i="1"/>
  <c r="M143" i="1"/>
  <c r="M147" i="1"/>
  <c r="L140" i="1"/>
  <c r="J142" i="1"/>
  <c r="K105" i="1"/>
  <c r="K109" i="1" s="1"/>
  <c r="K147" i="1"/>
  <c r="L105" i="1"/>
  <c r="L107" i="1" s="1"/>
  <c r="M105" i="1"/>
  <c r="M109" i="1" s="1"/>
  <c r="J143" i="1"/>
  <c r="J147" i="1"/>
  <c r="L143" i="1"/>
  <c r="L147" i="1"/>
  <c r="J141" i="1"/>
  <c r="L139" i="1"/>
  <c r="L160" i="2"/>
  <c r="M144" i="1"/>
  <c r="M157" i="3"/>
  <c r="M145" i="1"/>
  <c r="M146" i="1"/>
  <c r="J139" i="1"/>
  <c r="J144" i="1"/>
  <c r="K139" i="1"/>
  <c r="L160" i="3"/>
  <c r="M157" i="2"/>
  <c r="M162" i="3"/>
  <c r="M162" i="2"/>
  <c r="M161" i="3"/>
  <c r="M161" i="2"/>
  <c r="M160" i="3"/>
  <c r="M160" i="2"/>
  <c r="M159" i="3"/>
  <c r="M159" i="2"/>
  <c r="M142" i="3"/>
  <c r="M146" i="3" s="1"/>
  <c r="M158" i="3"/>
  <c r="M142" i="2"/>
  <c r="M146" i="2" s="1"/>
  <c r="M158" i="2"/>
  <c r="M142" i="1"/>
  <c r="M141" i="1"/>
  <c r="M156" i="3"/>
  <c r="M156" i="2"/>
  <c r="M140" i="1"/>
  <c r="L162" i="3"/>
  <c r="L162" i="2"/>
  <c r="L158" i="3"/>
  <c r="L158" i="2"/>
  <c r="L157" i="3"/>
  <c r="L157" i="2"/>
  <c r="L36" i="4"/>
  <c r="L44" i="4"/>
  <c r="L40" i="4"/>
  <c r="L42" i="4"/>
  <c r="L38" i="4"/>
  <c r="L156" i="3"/>
  <c r="L156" i="2"/>
  <c r="L43" i="4"/>
  <c r="L41" i="4"/>
  <c r="L39" i="4"/>
  <c r="L142" i="3"/>
  <c r="L145" i="3" s="1"/>
  <c r="L155" i="3"/>
  <c r="L142" i="2"/>
  <c r="L145" i="2" s="1"/>
  <c r="L155" i="2"/>
  <c r="K162" i="3"/>
  <c r="K162" i="2"/>
  <c r="K146" i="1"/>
  <c r="K161" i="3"/>
  <c r="K161" i="2"/>
  <c r="K145" i="1"/>
  <c r="K160" i="3"/>
  <c r="K160" i="2"/>
  <c r="K144" i="1"/>
  <c r="K159" i="3"/>
  <c r="K159" i="2"/>
  <c r="K143" i="1"/>
  <c r="K158" i="3"/>
  <c r="K142" i="3"/>
  <c r="K147" i="3" s="1"/>
  <c r="K142" i="2"/>
  <c r="K146" i="2" s="1"/>
  <c r="K158" i="2"/>
  <c r="K142" i="1"/>
  <c r="K141" i="1"/>
  <c r="K156" i="3"/>
  <c r="K156" i="2"/>
  <c r="K140" i="1"/>
  <c r="K149" i="2"/>
  <c r="K108" i="1"/>
  <c r="J105" i="1"/>
  <c r="J115" i="1" s="1"/>
  <c r="J140" i="1"/>
  <c r="J162" i="3"/>
  <c r="J162" i="2"/>
  <c r="J161" i="3"/>
  <c r="J161" i="2"/>
  <c r="J160" i="3"/>
  <c r="J160" i="2"/>
  <c r="J159" i="3"/>
  <c r="J159" i="2"/>
  <c r="J142" i="3"/>
  <c r="J146" i="3" s="1"/>
  <c r="J158" i="3"/>
  <c r="J142" i="2"/>
  <c r="J146" i="2" s="1"/>
  <c r="J158" i="2"/>
  <c r="J156" i="3"/>
  <c r="J156" i="2"/>
  <c r="J22" i="2"/>
  <c r="J20" i="2"/>
  <c r="J18" i="2"/>
  <c r="J16" i="2"/>
  <c r="J14" i="2"/>
  <c r="J21" i="2"/>
  <c r="J19" i="2"/>
  <c r="J17" i="2"/>
  <c r="J15" i="2"/>
  <c r="I122" i="1"/>
  <c r="I100" i="1"/>
  <c r="I121" i="1"/>
  <c r="I99" i="1"/>
  <c r="I120" i="1"/>
  <c r="I98" i="1"/>
  <c r="I119" i="1"/>
  <c r="I97" i="1"/>
  <c r="I19" i="5"/>
  <c r="I18" i="5"/>
  <c r="I144" i="1"/>
  <c r="I145" i="1"/>
  <c r="I146" i="1"/>
  <c r="I147" i="1"/>
  <c r="I118" i="1"/>
  <c r="I96" i="1"/>
  <c r="I31" i="6"/>
  <c r="I32" i="6"/>
  <c r="I33" i="6"/>
  <c r="I34" i="6"/>
  <c r="I30" i="6"/>
  <c r="I47" i="4"/>
  <c r="I49" i="4"/>
  <c r="I50" i="4"/>
  <c r="I51" i="4"/>
  <c r="I52" i="4"/>
  <c r="I53" i="4"/>
  <c r="I54" i="4"/>
  <c r="I46" i="4"/>
  <c r="I134" i="3"/>
  <c r="I135" i="3"/>
  <c r="I136" i="3"/>
  <c r="I137" i="3"/>
  <c r="I138" i="3"/>
  <c r="I139" i="3"/>
  <c r="I140" i="3"/>
  <c r="I141" i="3"/>
  <c r="I133" i="3"/>
  <c r="I112" i="3"/>
  <c r="I113" i="3"/>
  <c r="I114" i="3"/>
  <c r="I115" i="3"/>
  <c r="I116" i="3"/>
  <c r="I117" i="3"/>
  <c r="I118" i="3"/>
  <c r="I119" i="3"/>
  <c r="I111" i="3"/>
  <c r="I101" i="3"/>
  <c r="I102" i="3"/>
  <c r="I103" i="3"/>
  <c r="I104" i="3"/>
  <c r="I105" i="3"/>
  <c r="I106" i="3"/>
  <c r="I107" i="3"/>
  <c r="I108" i="3"/>
  <c r="I100" i="3"/>
  <c r="I47" i="3"/>
  <c r="I48" i="3"/>
  <c r="I49" i="3"/>
  <c r="I50" i="3"/>
  <c r="I51" i="3"/>
  <c r="I52" i="3"/>
  <c r="I53" i="3"/>
  <c r="I54" i="3"/>
  <c r="I46" i="3"/>
  <c r="I134" i="2"/>
  <c r="I135" i="2"/>
  <c r="I136" i="2"/>
  <c r="I137" i="2"/>
  <c r="I138" i="2"/>
  <c r="I139" i="2"/>
  <c r="I140" i="2"/>
  <c r="I141" i="2"/>
  <c r="I133" i="2"/>
  <c r="I112" i="2"/>
  <c r="I113" i="2"/>
  <c r="I114" i="2"/>
  <c r="I115" i="2"/>
  <c r="I116" i="2"/>
  <c r="I117" i="2"/>
  <c r="I118" i="2"/>
  <c r="I119" i="2"/>
  <c r="I111" i="2"/>
  <c r="I101" i="2"/>
  <c r="I102" i="2"/>
  <c r="I103" i="2"/>
  <c r="I104" i="2"/>
  <c r="I105" i="2"/>
  <c r="I106" i="2"/>
  <c r="I107" i="2"/>
  <c r="I108" i="2"/>
  <c r="I100" i="2"/>
  <c r="I47" i="2"/>
  <c r="I48" i="2"/>
  <c r="I49" i="2"/>
  <c r="I50" i="2"/>
  <c r="I51" i="2"/>
  <c r="I52" i="2"/>
  <c r="I53" i="2"/>
  <c r="I54" i="2"/>
  <c r="I46" i="2"/>
  <c r="H126" i="1"/>
  <c r="H104" i="1"/>
  <c r="H125" i="1"/>
  <c r="H103" i="1"/>
  <c r="H124" i="1"/>
  <c r="H102" i="1"/>
  <c r="H123" i="1"/>
  <c r="H101" i="1"/>
  <c r="H122" i="1"/>
  <c r="H100" i="1"/>
  <c r="H121" i="1"/>
  <c r="H99" i="1"/>
  <c r="H120" i="1"/>
  <c r="H98" i="1"/>
  <c r="H119" i="1"/>
  <c r="H97" i="1"/>
  <c r="H19" i="5"/>
  <c r="H18" i="5"/>
  <c r="H118" i="1"/>
  <c r="H96" i="1"/>
  <c r="H31" i="6"/>
  <c r="H32" i="6"/>
  <c r="H33" i="6"/>
  <c r="H34" i="6"/>
  <c r="H30" i="6"/>
  <c r="H47" i="4"/>
  <c r="H48" i="4"/>
  <c r="H49" i="4"/>
  <c r="H50" i="4"/>
  <c r="H51" i="4"/>
  <c r="H52" i="4"/>
  <c r="H53" i="4"/>
  <c r="H54" i="4"/>
  <c r="H46" i="4"/>
  <c r="H134" i="3"/>
  <c r="H135" i="3"/>
  <c r="H136" i="3"/>
  <c r="H137" i="3"/>
  <c r="H138" i="3"/>
  <c r="H139" i="3"/>
  <c r="H140" i="3"/>
  <c r="H141" i="3"/>
  <c r="H133" i="3"/>
  <c r="H112" i="3"/>
  <c r="H113" i="3"/>
  <c r="H114" i="3"/>
  <c r="H115" i="3"/>
  <c r="H116" i="3"/>
  <c r="H117" i="3"/>
  <c r="H118" i="3"/>
  <c r="H119" i="3"/>
  <c r="H111" i="3"/>
  <c r="H101" i="3"/>
  <c r="H102" i="3"/>
  <c r="H103" i="3"/>
  <c r="H104" i="3"/>
  <c r="H105" i="3"/>
  <c r="H106" i="3"/>
  <c r="H107" i="3"/>
  <c r="H108" i="3"/>
  <c r="H100" i="3"/>
  <c r="H47" i="3"/>
  <c r="H48" i="3"/>
  <c r="H49" i="3"/>
  <c r="H50" i="3"/>
  <c r="H51" i="3"/>
  <c r="H52" i="3"/>
  <c r="H53" i="3"/>
  <c r="H54" i="3"/>
  <c r="H46" i="3"/>
  <c r="H134" i="2"/>
  <c r="H135" i="2"/>
  <c r="H136" i="2"/>
  <c r="H137" i="2"/>
  <c r="H138" i="2"/>
  <c r="H139" i="2"/>
  <c r="H140" i="2"/>
  <c r="H141" i="2"/>
  <c r="H133" i="2"/>
  <c r="H112" i="2"/>
  <c r="H113" i="2"/>
  <c r="H114" i="2"/>
  <c r="H115" i="2"/>
  <c r="H116" i="2"/>
  <c r="H117" i="2"/>
  <c r="H118" i="2"/>
  <c r="H119" i="2"/>
  <c r="H111" i="2"/>
  <c r="H101" i="2"/>
  <c r="H102" i="2"/>
  <c r="H103" i="2"/>
  <c r="H104" i="2"/>
  <c r="H105" i="2"/>
  <c r="H106" i="2"/>
  <c r="H107" i="2"/>
  <c r="H108" i="2"/>
  <c r="H100" i="2"/>
  <c r="H48" i="2"/>
  <c r="H49" i="2"/>
  <c r="H50" i="2"/>
  <c r="H51" i="2"/>
  <c r="H53" i="2"/>
  <c r="H54" i="2"/>
  <c r="H46" i="2"/>
  <c r="H47" i="2"/>
  <c r="G126" i="1"/>
  <c r="G104" i="1"/>
  <c r="G125" i="1"/>
  <c r="G103" i="1"/>
  <c r="G124" i="1"/>
  <c r="G102" i="1"/>
  <c r="G123" i="1"/>
  <c r="G101" i="1"/>
  <c r="G122" i="1"/>
  <c r="G100" i="1"/>
  <c r="G121" i="1"/>
  <c r="G99" i="1"/>
  <c r="G120" i="1"/>
  <c r="G98" i="1"/>
  <c r="G119" i="1"/>
  <c r="G97" i="1"/>
  <c r="G19" i="5"/>
  <c r="G18" i="5"/>
  <c r="G47" i="2"/>
  <c r="G48" i="2"/>
  <c r="G49" i="2"/>
  <c r="G50" i="2"/>
  <c r="G51" i="2"/>
  <c r="G52" i="2"/>
  <c r="G53" i="2"/>
  <c r="G54" i="2"/>
  <c r="G118" i="1"/>
  <c r="G96" i="1"/>
  <c r="G31" i="6"/>
  <c r="G32" i="6"/>
  <c r="G33" i="6"/>
  <c r="G34" i="6"/>
  <c r="G30" i="6"/>
  <c r="G47" i="4"/>
  <c r="G48" i="4"/>
  <c r="G49" i="4"/>
  <c r="G50" i="4"/>
  <c r="G51" i="4"/>
  <c r="G52" i="4"/>
  <c r="G53" i="4"/>
  <c r="G54" i="4"/>
  <c r="G46" i="4"/>
  <c r="G134" i="3"/>
  <c r="G135" i="3"/>
  <c r="G136" i="3"/>
  <c r="G137" i="3"/>
  <c r="G138" i="3"/>
  <c r="G139" i="3"/>
  <c r="G140" i="3"/>
  <c r="G141" i="3"/>
  <c r="G133" i="3"/>
  <c r="G112" i="3"/>
  <c r="G113" i="3"/>
  <c r="G114" i="3"/>
  <c r="G115" i="3"/>
  <c r="G116" i="3"/>
  <c r="G117" i="3"/>
  <c r="G118" i="3"/>
  <c r="G119" i="3"/>
  <c r="G111" i="3"/>
  <c r="G101" i="3"/>
  <c r="G102" i="3"/>
  <c r="G103" i="3"/>
  <c r="G104" i="3"/>
  <c r="G105" i="3"/>
  <c r="G106" i="3"/>
  <c r="G107" i="3"/>
  <c r="G108" i="3"/>
  <c r="G54" i="3"/>
  <c r="G48" i="3"/>
  <c r="G49" i="3"/>
  <c r="G50" i="3"/>
  <c r="G51" i="3"/>
  <c r="G52" i="3"/>
  <c r="G53" i="3"/>
  <c r="G46" i="3"/>
  <c r="G47" i="3"/>
  <c r="G134" i="2"/>
  <c r="G135" i="2"/>
  <c r="G136" i="2"/>
  <c r="G137" i="2"/>
  <c r="G138" i="2"/>
  <c r="G139" i="2"/>
  <c r="G140" i="2"/>
  <c r="G141" i="2"/>
  <c r="G133" i="2"/>
  <c r="G112" i="2"/>
  <c r="G113" i="2"/>
  <c r="G114" i="2"/>
  <c r="G115" i="2"/>
  <c r="G116" i="2"/>
  <c r="G117" i="2"/>
  <c r="G118" i="2"/>
  <c r="G119" i="2"/>
  <c r="G111" i="2"/>
  <c r="G108" i="2"/>
  <c r="G102" i="2"/>
  <c r="G103" i="2"/>
  <c r="G104" i="2"/>
  <c r="G105" i="2"/>
  <c r="G106" i="2"/>
  <c r="G107" i="2"/>
  <c r="G100" i="2"/>
  <c r="G101" i="2"/>
  <c r="F126" i="1"/>
  <c r="F104" i="1"/>
  <c r="F125" i="1"/>
  <c r="F103" i="1"/>
  <c r="F124" i="1"/>
  <c r="F102" i="1"/>
  <c r="F123" i="1"/>
  <c r="F101" i="1"/>
  <c r="F122" i="1"/>
  <c r="F100" i="1"/>
  <c r="F121" i="1"/>
  <c r="F99" i="1"/>
  <c r="F120" i="1"/>
  <c r="F98" i="1"/>
  <c r="F119" i="1"/>
  <c r="F97" i="1"/>
  <c r="F19" i="5"/>
  <c r="F18" i="5"/>
  <c r="F118" i="1"/>
  <c r="F96" i="1"/>
  <c r="F31" i="6"/>
  <c r="F32" i="6"/>
  <c r="F33" i="6"/>
  <c r="F34" i="6"/>
  <c r="F30" i="6"/>
  <c r="F47" i="4"/>
  <c r="F48" i="4"/>
  <c r="F49" i="4"/>
  <c r="F50" i="4"/>
  <c r="F51" i="4"/>
  <c r="F52" i="4"/>
  <c r="F53" i="4"/>
  <c r="F54" i="4"/>
  <c r="F46" i="4"/>
  <c r="F134" i="3"/>
  <c r="F135" i="3"/>
  <c r="F136" i="3"/>
  <c r="F137" i="3"/>
  <c r="F138" i="3"/>
  <c r="F139" i="3"/>
  <c r="F140" i="3"/>
  <c r="F141" i="3"/>
  <c r="F133" i="3"/>
  <c r="F112" i="3"/>
  <c r="F113" i="3"/>
  <c r="F114" i="3"/>
  <c r="F115" i="3"/>
  <c r="F116" i="3"/>
  <c r="F117" i="3"/>
  <c r="F118" i="3"/>
  <c r="F119" i="3"/>
  <c r="F111" i="3"/>
  <c r="F101" i="3"/>
  <c r="F102" i="3"/>
  <c r="F103" i="3"/>
  <c r="F104" i="3"/>
  <c r="F105" i="3"/>
  <c r="F106" i="3"/>
  <c r="F107" i="3"/>
  <c r="F108" i="3"/>
  <c r="F100" i="3"/>
  <c r="F47" i="3"/>
  <c r="F48" i="3"/>
  <c r="F49" i="3"/>
  <c r="F50" i="3"/>
  <c r="F51" i="3"/>
  <c r="F52" i="3"/>
  <c r="F53" i="3"/>
  <c r="F54" i="3"/>
  <c r="F134" i="2"/>
  <c r="F135" i="2"/>
  <c r="F136" i="2"/>
  <c r="F137" i="2"/>
  <c r="F138" i="2"/>
  <c r="F139" i="2"/>
  <c r="F140" i="2"/>
  <c r="F141" i="2"/>
  <c r="F133" i="2"/>
  <c r="F112" i="2"/>
  <c r="F113" i="2"/>
  <c r="F114" i="2"/>
  <c r="F115" i="2"/>
  <c r="F116" i="2"/>
  <c r="F117" i="2"/>
  <c r="F118" i="2"/>
  <c r="F119" i="2"/>
  <c r="F111" i="2"/>
  <c r="F102" i="2"/>
  <c r="F103" i="2"/>
  <c r="F104" i="2"/>
  <c r="F105" i="2"/>
  <c r="F106" i="2"/>
  <c r="F107" i="2"/>
  <c r="F108" i="2"/>
  <c r="F101" i="2"/>
  <c r="F47" i="2"/>
  <c r="F48" i="2"/>
  <c r="F49" i="2"/>
  <c r="F50" i="2"/>
  <c r="F51" i="2"/>
  <c r="F52" i="2"/>
  <c r="F53" i="2"/>
  <c r="F54" i="2"/>
  <c r="F46" i="2"/>
  <c r="E108" i="2"/>
  <c r="E123" i="1"/>
  <c r="E122" i="1"/>
  <c r="E99" i="1"/>
  <c r="E98" i="1"/>
  <c r="E97" i="1"/>
  <c r="E19" i="5"/>
  <c r="E18" i="5"/>
  <c r="E126" i="1"/>
  <c r="E125" i="1"/>
  <c r="E124" i="1"/>
  <c r="E121" i="1"/>
  <c r="E120" i="1"/>
  <c r="E141" i="1" s="1"/>
  <c r="E119" i="1"/>
  <c r="E118" i="1"/>
  <c r="E104" i="1"/>
  <c r="E103" i="1"/>
  <c r="E102" i="1"/>
  <c r="E101" i="1"/>
  <c r="E100" i="1"/>
  <c r="E96" i="1"/>
  <c r="E31" i="6"/>
  <c r="E32" i="6"/>
  <c r="E33" i="6"/>
  <c r="E34" i="6"/>
  <c r="E30" i="6"/>
  <c r="E47" i="4"/>
  <c r="E48" i="4"/>
  <c r="E49" i="4"/>
  <c r="E50" i="4"/>
  <c r="E51" i="4"/>
  <c r="E52" i="4"/>
  <c r="E53" i="4"/>
  <c r="E54" i="4"/>
  <c r="E46" i="4"/>
  <c r="E134" i="3"/>
  <c r="E135" i="3"/>
  <c r="E136" i="3"/>
  <c r="E137" i="3"/>
  <c r="E138" i="3"/>
  <c r="E139" i="3"/>
  <c r="E140" i="3"/>
  <c r="E141" i="3"/>
  <c r="E133" i="3"/>
  <c r="E112" i="3"/>
  <c r="E113" i="3"/>
  <c r="E114" i="3"/>
  <c r="E115" i="3"/>
  <c r="E116" i="3"/>
  <c r="E117" i="3"/>
  <c r="E118" i="3"/>
  <c r="E119" i="3"/>
  <c r="E111" i="3"/>
  <c r="E101" i="3"/>
  <c r="E102" i="3"/>
  <c r="E103" i="3"/>
  <c r="E104" i="3"/>
  <c r="E105" i="3"/>
  <c r="E106" i="3"/>
  <c r="E107" i="3"/>
  <c r="E108" i="3"/>
  <c r="E47" i="3"/>
  <c r="E48" i="3"/>
  <c r="E49" i="3"/>
  <c r="E50" i="3"/>
  <c r="E51" i="3"/>
  <c r="E52" i="3"/>
  <c r="E53" i="3"/>
  <c r="E54" i="3"/>
  <c r="E46" i="3"/>
  <c r="E102" i="2"/>
  <c r="E103" i="2"/>
  <c r="E104" i="2"/>
  <c r="E105" i="2"/>
  <c r="E106" i="2"/>
  <c r="E107" i="2"/>
  <c r="E101" i="2"/>
  <c r="E47" i="2"/>
  <c r="E48" i="2"/>
  <c r="E49" i="2"/>
  <c r="E50" i="2"/>
  <c r="E51" i="2"/>
  <c r="E52" i="2"/>
  <c r="E53" i="2"/>
  <c r="E54" i="2"/>
  <c r="E46" i="2"/>
  <c r="E134" i="2"/>
  <c r="E135" i="2"/>
  <c r="E136" i="2"/>
  <c r="E137" i="2"/>
  <c r="E138" i="2"/>
  <c r="E139" i="2"/>
  <c r="E140" i="2"/>
  <c r="E141" i="2"/>
  <c r="E133" i="2"/>
  <c r="E112" i="2"/>
  <c r="E113" i="2"/>
  <c r="E114" i="2"/>
  <c r="E115" i="2"/>
  <c r="E116" i="2"/>
  <c r="E117" i="2"/>
  <c r="E118" i="2"/>
  <c r="E119" i="2"/>
  <c r="E111" i="2"/>
  <c r="D126" i="1"/>
  <c r="D104" i="1"/>
  <c r="D125" i="1"/>
  <c r="D103" i="1"/>
  <c r="D124" i="1"/>
  <c r="D102" i="1"/>
  <c r="D101" i="2"/>
  <c r="D102" i="2"/>
  <c r="D103" i="2"/>
  <c r="D104" i="2"/>
  <c r="D105" i="2"/>
  <c r="D106" i="2"/>
  <c r="D107" i="2"/>
  <c r="D108" i="2"/>
  <c r="D123" i="1"/>
  <c r="D101" i="1"/>
  <c r="D122" i="1"/>
  <c r="D100" i="1"/>
  <c r="D121" i="1"/>
  <c r="D93" i="1"/>
  <c r="C93" i="1"/>
  <c r="D99" i="1"/>
  <c r="D120" i="1"/>
  <c r="D98" i="1"/>
  <c r="D66" i="2"/>
  <c r="D70" i="2" s="1"/>
  <c r="D47" i="2"/>
  <c r="D48" i="2"/>
  <c r="D49" i="2"/>
  <c r="D50" i="2"/>
  <c r="D51" i="2"/>
  <c r="D53" i="2"/>
  <c r="D54" i="2"/>
  <c r="D119" i="1"/>
  <c r="D97" i="1"/>
  <c r="D19" i="5"/>
  <c r="D18" i="5"/>
  <c r="D118" i="1"/>
  <c r="D96" i="1"/>
  <c r="D31" i="6"/>
  <c r="D32" i="6"/>
  <c r="D33" i="6"/>
  <c r="D34" i="6"/>
  <c r="D30" i="6"/>
  <c r="D47" i="4"/>
  <c r="D48" i="4"/>
  <c r="D49" i="4"/>
  <c r="D50" i="4"/>
  <c r="D51" i="4"/>
  <c r="D52" i="4"/>
  <c r="D53" i="4"/>
  <c r="D54" i="4"/>
  <c r="D46" i="4"/>
  <c r="D134" i="3"/>
  <c r="D135" i="3"/>
  <c r="D136" i="3"/>
  <c r="D137" i="3"/>
  <c r="D138" i="3"/>
  <c r="D139" i="3"/>
  <c r="D140" i="3"/>
  <c r="D141" i="3"/>
  <c r="D133" i="3"/>
  <c r="D112" i="3"/>
  <c r="D113" i="3"/>
  <c r="D114" i="3"/>
  <c r="D115" i="3"/>
  <c r="D116" i="3"/>
  <c r="D117" i="3"/>
  <c r="D118" i="3"/>
  <c r="D119" i="3"/>
  <c r="D111" i="3"/>
  <c r="D102" i="3"/>
  <c r="D103" i="3"/>
  <c r="D104" i="3"/>
  <c r="D105" i="3"/>
  <c r="D106" i="3"/>
  <c r="D107" i="3"/>
  <c r="D108" i="3"/>
  <c r="D101" i="3"/>
  <c r="C102" i="3"/>
  <c r="C103" i="3"/>
  <c r="C104" i="3"/>
  <c r="C105" i="3"/>
  <c r="C106" i="3"/>
  <c r="C107" i="3"/>
  <c r="C108" i="3"/>
  <c r="C101" i="3"/>
  <c r="D48" i="3"/>
  <c r="D49" i="3"/>
  <c r="D50" i="3"/>
  <c r="D51" i="3"/>
  <c r="D52" i="3"/>
  <c r="D53" i="3"/>
  <c r="D54" i="3"/>
  <c r="D46" i="3"/>
  <c r="D47" i="3"/>
  <c r="D134" i="2"/>
  <c r="D135" i="2"/>
  <c r="D136" i="2"/>
  <c r="D137" i="2"/>
  <c r="D138" i="2"/>
  <c r="D139" i="2"/>
  <c r="D140" i="2"/>
  <c r="D141" i="2"/>
  <c r="D133" i="2"/>
  <c r="D46" i="2"/>
  <c r="D112" i="2"/>
  <c r="D113" i="2"/>
  <c r="D114" i="2"/>
  <c r="D115" i="2"/>
  <c r="D116" i="2"/>
  <c r="D117" i="2"/>
  <c r="D118" i="2"/>
  <c r="D119" i="2"/>
  <c r="D111" i="2"/>
  <c r="C86" i="1"/>
  <c r="C126" i="1"/>
  <c r="C104" i="1"/>
  <c r="C108" i="2"/>
  <c r="C125" i="1"/>
  <c r="C103" i="1"/>
  <c r="C124" i="1"/>
  <c r="C102" i="1"/>
  <c r="C117" i="3"/>
  <c r="C123" i="1"/>
  <c r="C101" i="1"/>
  <c r="C138" i="3"/>
  <c r="C122" i="1"/>
  <c r="C100" i="1"/>
  <c r="C121" i="1"/>
  <c r="C99" i="1"/>
  <c r="C120" i="1"/>
  <c r="C98" i="1"/>
  <c r="C119" i="1"/>
  <c r="C97" i="1"/>
  <c r="C19" i="5"/>
  <c r="C18" i="5"/>
  <c r="C118" i="1"/>
  <c r="C96" i="1"/>
  <c r="C31" i="6"/>
  <c r="C32" i="6"/>
  <c r="C33" i="6"/>
  <c r="C34" i="6"/>
  <c r="C30" i="6"/>
  <c r="C47" i="4"/>
  <c r="C48" i="4"/>
  <c r="C49" i="4"/>
  <c r="C50" i="4"/>
  <c r="C51" i="4"/>
  <c r="C52" i="4"/>
  <c r="C53" i="4"/>
  <c r="C54" i="4"/>
  <c r="C46" i="4"/>
  <c r="C34" i="4"/>
  <c r="C38" i="4" s="1"/>
  <c r="C12" i="4"/>
  <c r="C14" i="4" s="1"/>
  <c r="C134" i="3"/>
  <c r="C135" i="3"/>
  <c r="C136" i="3"/>
  <c r="C137" i="3"/>
  <c r="C139" i="3"/>
  <c r="C140" i="3"/>
  <c r="C141" i="3"/>
  <c r="C133" i="3"/>
  <c r="C112" i="3"/>
  <c r="C155" i="3" s="1"/>
  <c r="C113" i="3"/>
  <c r="C114" i="3"/>
  <c r="C157" i="3" s="1"/>
  <c r="C115" i="3"/>
  <c r="C116" i="3"/>
  <c r="C118" i="3"/>
  <c r="C119" i="3"/>
  <c r="C162" i="3" s="1"/>
  <c r="C111" i="3"/>
  <c r="C47" i="3"/>
  <c r="C48" i="3"/>
  <c r="C49" i="3"/>
  <c r="C50" i="3"/>
  <c r="C51" i="3"/>
  <c r="C52" i="3"/>
  <c r="C53" i="3"/>
  <c r="C54" i="3"/>
  <c r="C34" i="3"/>
  <c r="C38" i="3" s="1"/>
  <c r="C12" i="3"/>
  <c r="C16" i="3" s="1"/>
  <c r="C134" i="2"/>
  <c r="C135" i="2"/>
  <c r="C136" i="2"/>
  <c r="C137" i="2"/>
  <c r="C138" i="2"/>
  <c r="C139" i="2"/>
  <c r="C140" i="2"/>
  <c r="C141" i="2"/>
  <c r="C133" i="2"/>
  <c r="C112" i="2"/>
  <c r="C113" i="2"/>
  <c r="C114" i="2"/>
  <c r="C115" i="2"/>
  <c r="C116" i="2"/>
  <c r="C117" i="2"/>
  <c r="C118" i="2"/>
  <c r="C119" i="2"/>
  <c r="C111" i="2"/>
  <c r="C101" i="2"/>
  <c r="C102" i="2"/>
  <c r="C103" i="2"/>
  <c r="C104" i="2"/>
  <c r="C105" i="2"/>
  <c r="C106" i="2"/>
  <c r="C107" i="2"/>
  <c r="C47" i="2"/>
  <c r="C48" i="2"/>
  <c r="C49" i="2"/>
  <c r="C50" i="2"/>
  <c r="C51" i="2"/>
  <c r="C52" i="2"/>
  <c r="C53" i="2"/>
  <c r="C54" i="2"/>
  <c r="C46" i="2"/>
  <c r="B126" i="1"/>
  <c r="B104" i="1"/>
  <c r="B125" i="1"/>
  <c r="B103" i="1"/>
  <c r="B124" i="1"/>
  <c r="B102" i="1"/>
  <c r="B33" i="6"/>
  <c r="B123" i="1"/>
  <c r="B101" i="1"/>
  <c r="B122" i="1"/>
  <c r="B86" i="1"/>
  <c r="B93" i="1"/>
  <c r="B100" i="1"/>
  <c r="B121" i="1"/>
  <c r="B99" i="1"/>
  <c r="B120" i="1"/>
  <c r="B98" i="1"/>
  <c r="B119" i="1"/>
  <c r="B97" i="1"/>
  <c r="B118" i="1"/>
  <c r="B96" i="1"/>
  <c r="N88" i="1"/>
  <c r="N81" i="1"/>
  <c r="N89" i="1"/>
  <c r="N90" i="1"/>
  <c r="N91" i="1"/>
  <c r="N92" i="1"/>
  <c r="E93" i="1"/>
  <c r="F93" i="1"/>
  <c r="G93" i="1"/>
  <c r="H93" i="1"/>
  <c r="I93" i="1"/>
  <c r="N82" i="1"/>
  <c r="M78" i="1"/>
  <c r="L78" i="1"/>
  <c r="K78" i="1"/>
  <c r="J78" i="1"/>
  <c r="I78" i="1"/>
  <c r="H78" i="1"/>
  <c r="G78" i="1"/>
  <c r="F78" i="1"/>
  <c r="E78" i="1"/>
  <c r="D78" i="1"/>
  <c r="C78" i="1"/>
  <c r="B78" i="1"/>
  <c r="N77" i="1"/>
  <c r="N76" i="1"/>
  <c r="M74" i="1"/>
  <c r="L74" i="1"/>
  <c r="K74" i="1"/>
  <c r="J74" i="1"/>
  <c r="I74" i="1"/>
  <c r="H74" i="1"/>
  <c r="G74" i="1"/>
  <c r="F74" i="1"/>
  <c r="E74" i="1"/>
  <c r="D74" i="1"/>
  <c r="C74" i="1"/>
  <c r="B74" i="1"/>
  <c r="N73" i="1"/>
  <c r="N72" i="1"/>
  <c r="N60" i="1"/>
  <c r="N61" i="1"/>
  <c r="N62" i="1"/>
  <c r="N63" i="1"/>
  <c r="N64" i="1"/>
  <c r="N65" i="1"/>
  <c r="N66" i="1"/>
  <c r="N67" i="1"/>
  <c r="N54" i="1"/>
  <c r="N55" i="1"/>
  <c r="N56" i="1"/>
  <c r="N57" i="1"/>
  <c r="N49" i="1"/>
  <c r="N50" i="1"/>
  <c r="N51" i="1"/>
  <c r="N52" i="1"/>
  <c r="N40" i="1"/>
  <c r="N41" i="1"/>
  <c r="N42" i="1"/>
  <c r="N43" i="1"/>
  <c r="N44" i="1"/>
  <c r="N45" i="1"/>
  <c r="N37" i="1"/>
  <c r="N38" i="1"/>
  <c r="N29" i="1"/>
  <c r="N30" i="1"/>
  <c r="N31" i="1"/>
  <c r="N32" i="1"/>
  <c r="N33" i="1"/>
  <c r="N34" i="1"/>
  <c r="N26" i="1"/>
  <c r="N27" i="1"/>
  <c r="N17" i="1"/>
  <c r="N18" i="1"/>
  <c r="N19" i="1"/>
  <c r="N20" i="1"/>
  <c r="N21" i="1"/>
  <c r="N22" i="1"/>
  <c r="N14" i="1"/>
  <c r="N15" i="1"/>
  <c r="N6" i="1"/>
  <c r="N7" i="1"/>
  <c r="N8" i="1"/>
  <c r="N9" i="1"/>
  <c r="N10" i="1"/>
  <c r="N11" i="1"/>
  <c r="N3" i="1"/>
  <c r="N4" i="1"/>
  <c r="B34" i="6"/>
  <c r="B32" i="6"/>
  <c r="B31" i="6"/>
  <c r="B30" i="6"/>
  <c r="M22" i="6"/>
  <c r="L22" i="6"/>
  <c r="K22" i="6"/>
  <c r="J22" i="6"/>
  <c r="I22" i="6"/>
  <c r="I25" i="6" s="1"/>
  <c r="H22" i="6"/>
  <c r="H26" i="6" s="1"/>
  <c r="G22" i="6"/>
  <c r="G25" i="6" s="1"/>
  <c r="F22" i="6"/>
  <c r="F25" i="6" s="1"/>
  <c r="E22" i="6"/>
  <c r="E26" i="6" s="1"/>
  <c r="D22" i="6"/>
  <c r="D25" i="6" s="1"/>
  <c r="C22" i="6"/>
  <c r="C26" i="6" s="1"/>
  <c r="B22" i="6"/>
  <c r="B28" i="6" s="1"/>
  <c r="N21" i="6"/>
  <c r="N20" i="6"/>
  <c r="N19" i="6"/>
  <c r="N18" i="6"/>
  <c r="N17" i="6"/>
  <c r="M8" i="6"/>
  <c r="L8" i="6"/>
  <c r="K8" i="6"/>
  <c r="J8" i="6"/>
  <c r="I8" i="6"/>
  <c r="I12" i="6" s="1"/>
  <c r="H8" i="6"/>
  <c r="G8" i="6"/>
  <c r="G10" i="6" s="1"/>
  <c r="F8" i="6"/>
  <c r="E8" i="6"/>
  <c r="E11" i="6" s="1"/>
  <c r="D8" i="6"/>
  <c r="C8" i="6"/>
  <c r="C10" i="6" s="1"/>
  <c r="B8" i="6"/>
  <c r="B15" i="6" s="1"/>
  <c r="N7" i="6"/>
  <c r="N6" i="6"/>
  <c r="N5" i="6"/>
  <c r="N4" i="6"/>
  <c r="N3" i="6"/>
  <c r="B19" i="5"/>
  <c r="B18" i="5"/>
  <c r="M13" i="5"/>
  <c r="L13" i="5"/>
  <c r="K13" i="5"/>
  <c r="J13" i="5"/>
  <c r="I13" i="5"/>
  <c r="I15" i="5" s="1"/>
  <c r="H13" i="5"/>
  <c r="H15" i="5" s="1"/>
  <c r="G13" i="5"/>
  <c r="G15" i="5" s="1"/>
  <c r="F13" i="5"/>
  <c r="F16" i="5" s="1"/>
  <c r="E13" i="5"/>
  <c r="E16" i="5" s="1"/>
  <c r="D13" i="5"/>
  <c r="D16" i="5" s="1"/>
  <c r="C13" i="5"/>
  <c r="C15" i="5" s="1"/>
  <c r="B13" i="5"/>
  <c r="B16" i="5" s="1"/>
  <c r="N12" i="5"/>
  <c r="N11" i="5"/>
  <c r="M5" i="5"/>
  <c r="L5" i="5"/>
  <c r="K5" i="5"/>
  <c r="J5" i="5"/>
  <c r="I5" i="5"/>
  <c r="H5" i="5"/>
  <c r="G5" i="5"/>
  <c r="F5" i="5"/>
  <c r="E5" i="5"/>
  <c r="D5" i="5"/>
  <c r="C5" i="5"/>
  <c r="C7" i="5" s="1"/>
  <c r="B5" i="5"/>
  <c r="N4" i="5"/>
  <c r="N3" i="5"/>
  <c r="B54" i="4"/>
  <c r="B53" i="4"/>
  <c r="B52" i="4"/>
  <c r="B51" i="4"/>
  <c r="B50" i="4"/>
  <c r="B49" i="4"/>
  <c r="B48" i="4"/>
  <c r="B47" i="4"/>
  <c r="B46" i="4"/>
  <c r="M34" i="4"/>
  <c r="K34" i="4"/>
  <c r="J34" i="4"/>
  <c r="I34" i="4"/>
  <c r="I38" i="4" s="1"/>
  <c r="H34" i="4"/>
  <c r="H37" i="4" s="1"/>
  <c r="G34" i="4"/>
  <c r="G37" i="4" s="1"/>
  <c r="F34" i="4"/>
  <c r="F37" i="4" s="1"/>
  <c r="E34" i="4"/>
  <c r="E37" i="4" s="1"/>
  <c r="D34" i="4"/>
  <c r="D36" i="4" s="1"/>
  <c r="B34" i="4"/>
  <c r="B44" i="4" s="1"/>
  <c r="N33" i="4"/>
  <c r="N32" i="4"/>
  <c r="N31" i="4"/>
  <c r="N30" i="4"/>
  <c r="N29" i="4"/>
  <c r="N28" i="4"/>
  <c r="N27" i="4"/>
  <c r="N26" i="4"/>
  <c r="N25" i="4"/>
  <c r="M12" i="4"/>
  <c r="K12" i="4"/>
  <c r="J12" i="4"/>
  <c r="I12" i="4"/>
  <c r="I15" i="4" s="1"/>
  <c r="H12" i="4"/>
  <c r="G12" i="4"/>
  <c r="F12" i="4"/>
  <c r="E12" i="4"/>
  <c r="E16" i="4" s="1"/>
  <c r="D12" i="4"/>
  <c r="B12" i="4"/>
  <c r="N11" i="4"/>
  <c r="N10" i="4"/>
  <c r="N9" i="4"/>
  <c r="N8" i="4"/>
  <c r="N7" i="4"/>
  <c r="N6" i="4"/>
  <c r="N5" i="4"/>
  <c r="N4" i="4"/>
  <c r="N3" i="4"/>
  <c r="B135" i="3"/>
  <c r="B136" i="3"/>
  <c r="B137" i="3"/>
  <c r="B138" i="3"/>
  <c r="B139" i="3"/>
  <c r="B140" i="3"/>
  <c r="B141" i="3"/>
  <c r="B133" i="3"/>
  <c r="B134" i="3"/>
  <c r="B111" i="3"/>
  <c r="B112" i="3"/>
  <c r="B113" i="3"/>
  <c r="B114" i="3"/>
  <c r="B115" i="3"/>
  <c r="B116" i="3"/>
  <c r="B117" i="3"/>
  <c r="B118" i="3"/>
  <c r="B119" i="3"/>
  <c r="B103" i="3"/>
  <c r="B104" i="3"/>
  <c r="B105" i="3"/>
  <c r="B106" i="3"/>
  <c r="B107" i="3"/>
  <c r="B101" i="3"/>
  <c r="N84" i="3"/>
  <c r="N85" i="3"/>
  <c r="N86" i="3"/>
  <c r="N87" i="3"/>
  <c r="N79" i="3"/>
  <c r="N80" i="3"/>
  <c r="N81" i="3"/>
  <c r="N82" i="3"/>
  <c r="N60" i="3"/>
  <c r="N61" i="3"/>
  <c r="N62" i="3"/>
  <c r="N63" i="3"/>
  <c r="N64" i="3"/>
  <c r="N65" i="3"/>
  <c r="N57" i="3"/>
  <c r="N58" i="3"/>
  <c r="B51" i="3"/>
  <c r="B52" i="3"/>
  <c r="B53" i="3"/>
  <c r="B54" i="3"/>
  <c r="B46" i="3"/>
  <c r="B47" i="3"/>
  <c r="B48" i="3"/>
  <c r="B49" i="3"/>
  <c r="N28" i="3"/>
  <c r="N29" i="3"/>
  <c r="N30" i="3"/>
  <c r="N31" i="3"/>
  <c r="N32" i="3"/>
  <c r="N33" i="3"/>
  <c r="N25" i="3"/>
  <c r="N26" i="3"/>
  <c r="N8" i="3"/>
  <c r="N9" i="3"/>
  <c r="N10" i="3"/>
  <c r="N11" i="3"/>
  <c r="N3" i="3"/>
  <c r="N4" i="3"/>
  <c r="N5" i="3"/>
  <c r="N6" i="3"/>
  <c r="B134" i="2"/>
  <c r="B135" i="2"/>
  <c r="B136" i="2"/>
  <c r="B137" i="2"/>
  <c r="B138" i="2"/>
  <c r="B139" i="2"/>
  <c r="B133" i="2"/>
  <c r="B114" i="2"/>
  <c r="B115" i="2"/>
  <c r="B116" i="2"/>
  <c r="B117" i="2"/>
  <c r="B118" i="2"/>
  <c r="B119" i="2"/>
  <c r="B111" i="2"/>
  <c r="B112" i="2"/>
  <c r="B102" i="2"/>
  <c r="B103" i="2"/>
  <c r="B104" i="2"/>
  <c r="B105" i="2"/>
  <c r="B106" i="2"/>
  <c r="B107" i="2"/>
  <c r="B108" i="2"/>
  <c r="B100" i="2"/>
  <c r="B101" i="2"/>
  <c r="N82" i="2"/>
  <c r="N83" i="2"/>
  <c r="N84" i="2"/>
  <c r="N85" i="2"/>
  <c r="N86" i="2"/>
  <c r="N87" i="2"/>
  <c r="N79" i="2"/>
  <c r="N80" i="2"/>
  <c r="N60" i="2"/>
  <c r="N103" i="2" s="1"/>
  <c r="N61" i="2"/>
  <c r="N104" i="2" s="1"/>
  <c r="N62" i="2"/>
  <c r="N105" i="2" s="1"/>
  <c r="N63" i="2"/>
  <c r="N106" i="2" s="1"/>
  <c r="N64" i="2"/>
  <c r="N107" i="2" s="1"/>
  <c r="N65" i="2"/>
  <c r="N108" i="2" s="1"/>
  <c r="N57" i="2"/>
  <c r="N100" i="2" s="1"/>
  <c r="N58" i="2"/>
  <c r="N101" i="2" s="1"/>
  <c r="B48" i="2"/>
  <c r="B49" i="2"/>
  <c r="B50" i="2"/>
  <c r="B51" i="2"/>
  <c r="B52" i="2"/>
  <c r="B53" i="2"/>
  <c r="B54" i="2"/>
  <c r="B46" i="2"/>
  <c r="B47" i="2"/>
  <c r="N26" i="2"/>
  <c r="N27" i="2"/>
  <c r="N28" i="2"/>
  <c r="N29" i="2"/>
  <c r="N30" i="2"/>
  <c r="N31" i="2"/>
  <c r="N32" i="2"/>
  <c r="N33" i="2"/>
  <c r="N25" i="2"/>
  <c r="N4" i="2"/>
  <c r="N5" i="2"/>
  <c r="N6" i="2"/>
  <c r="N7" i="2"/>
  <c r="N8" i="2"/>
  <c r="N9" i="2"/>
  <c r="N10" i="2"/>
  <c r="N11" i="2"/>
  <c r="N3" i="2"/>
  <c r="B46" i="1"/>
  <c r="B12" i="3"/>
  <c r="B18" i="3" s="1"/>
  <c r="M86" i="1"/>
  <c r="L86" i="1"/>
  <c r="L12" i="2"/>
  <c r="K86" i="1"/>
  <c r="J86" i="1"/>
  <c r="H86" i="1"/>
  <c r="F86" i="1"/>
  <c r="G86" i="1"/>
  <c r="N85" i="1"/>
  <c r="N83" i="1"/>
  <c r="N84" i="1"/>
  <c r="D86" i="1"/>
  <c r="E86" i="1"/>
  <c r="I86" i="1"/>
  <c r="K120" i="3"/>
  <c r="K123" i="3" s="1"/>
  <c r="M120" i="3"/>
  <c r="K88" i="3"/>
  <c r="J88" i="3"/>
  <c r="I88" i="3"/>
  <c r="I92" i="3" s="1"/>
  <c r="H88" i="3"/>
  <c r="H91" i="3" s="1"/>
  <c r="G88" i="3"/>
  <c r="G92" i="3" s="1"/>
  <c r="F88" i="3"/>
  <c r="F91" i="3" s="1"/>
  <c r="E88" i="3"/>
  <c r="E92" i="3" s="1"/>
  <c r="D88" i="3"/>
  <c r="D93" i="3" s="1"/>
  <c r="C88" i="3"/>
  <c r="C92" i="3" s="1"/>
  <c r="B88" i="3"/>
  <c r="B94" i="3" s="1"/>
  <c r="B66" i="3"/>
  <c r="B71" i="3" s="1"/>
  <c r="C66" i="3"/>
  <c r="C70" i="3" s="1"/>
  <c r="D66" i="3"/>
  <c r="E66" i="3"/>
  <c r="E69" i="3" s="1"/>
  <c r="F66" i="3"/>
  <c r="F70" i="3" s="1"/>
  <c r="G66" i="3"/>
  <c r="G70" i="3" s="1"/>
  <c r="H66" i="3"/>
  <c r="H70" i="3" s="1"/>
  <c r="I66" i="3"/>
  <c r="I69" i="3" s="1"/>
  <c r="J66" i="3"/>
  <c r="K66" i="3"/>
  <c r="K12" i="2"/>
  <c r="J34" i="2"/>
  <c r="I12" i="2"/>
  <c r="I66" i="2"/>
  <c r="I68" i="2" s="1"/>
  <c r="I88" i="2"/>
  <c r="I34" i="2"/>
  <c r="I38" i="2" s="1"/>
  <c r="H12" i="2"/>
  <c r="H66" i="2"/>
  <c r="H69" i="2" s="1"/>
  <c r="H88" i="2"/>
  <c r="H98" i="2" s="1"/>
  <c r="H34" i="2"/>
  <c r="H39" i="2" s="1"/>
  <c r="G12" i="2"/>
  <c r="G16" i="2" s="1"/>
  <c r="G66" i="2"/>
  <c r="G70" i="2" s="1"/>
  <c r="G88" i="2"/>
  <c r="G34" i="2"/>
  <c r="G38" i="2" s="1"/>
  <c r="F12" i="2"/>
  <c r="F66" i="2"/>
  <c r="F71" i="2" s="1"/>
  <c r="F88" i="2"/>
  <c r="F34" i="2"/>
  <c r="F37" i="2" s="1"/>
  <c r="D34" i="2"/>
  <c r="D37" i="2" s="1"/>
  <c r="D12" i="2"/>
  <c r="D16" i="2" s="1"/>
  <c r="C12" i="2"/>
  <c r="C16" i="2" s="1"/>
  <c r="C66" i="2"/>
  <c r="C70" i="2" s="1"/>
  <c r="B140" i="2"/>
  <c r="B141" i="2"/>
  <c r="B12" i="2"/>
  <c r="B17" i="2" s="1"/>
  <c r="M12" i="2"/>
  <c r="M66" i="2"/>
  <c r="B113" i="2"/>
  <c r="N59" i="2"/>
  <c r="N81" i="2"/>
  <c r="M88" i="2"/>
  <c r="M98" i="2" s="1"/>
  <c r="M34" i="2"/>
  <c r="L66" i="2"/>
  <c r="L88" i="2"/>
  <c r="L98" i="2" s="1"/>
  <c r="L34" i="2"/>
  <c r="K66" i="2"/>
  <c r="K88" i="2"/>
  <c r="K98" i="2" s="1"/>
  <c r="K34" i="2"/>
  <c r="K41" i="2" s="1"/>
  <c r="J66" i="2"/>
  <c r="J120" i="2" s="1"/>
  <c r="J88" i="2"/>
  <c r="J98" i="2" s="1"/>
  <c r="E12" i="2"/>
  <c r="E16" i="2" s="1"/>
  <c r="E66" i="2"/>
  <c r="E71" i="2" s="1"/>
  <c r="E88" i="2"/>
  <c r="E34" i="2"/>
  <c r="E38" i="2" s="1"/>
  <c r="D88" i="2"/>
  <c r="B66" i="2"/>
  <c r="C88" i="2"/>
  <c r="B88" i="2"/>
  <c r="C34" i="2"/>
  <c r="C37" i="2" s="1"/>
  <c r="B34" i="2"/>
  <c r="B44" i="2" s="1"/>
  <c r="N7" i="3"/>
  <c r="N59" i="3"/>
  <c r="M12" i="3"/>
  <c r="M66" i="3"/>
  <c r="L12" i="3"/>
  <c r="L66" i="3"/>
  <c r="K12" i="3"/>
  <c r="N83" i="3"/>
  <c r="M88" i="3"/>
  <c r="L88" i="3"/>
  <c r="J12" i="3"/>
  <c r="I12" i="3"/>
  <c r="I15" i="3" s="1"/>
  <c r="I34" i="3"/>
  <c r="I38" i="3" s="1"/>
  <c r="H12" i="3"/>
  <c r="H15" i="3" s="1"/>
  <c r="H34" i="3"/>
  <c r="H38" i="3" s="1"/>
  <c r="G12" i="3"/>
  <c r="G16" i="3" s="1"/>
  <c r="G34" i="3"/>
  <c r="G44" i="3" s="1"/>
  <c r="F12" i="3"/>
  <c r="F15" i="3" s="1"/>
  <c r="F34" i="3"/>
  <c r="F38" i="3" s="1"/>
  <c r="N27" i="3"/>
  <c r="M34" i="3"/>
  <c r="L34" i="3"/>
  <c r="K34" i="3"/>
  <c r="K44" i="3" s="1"/>
  <c r="J34" i="3"/>
  <c r="E12" i="3"/>
  <c r="E16" i="3" s="1"/>
  <c r="E34" i="3"/>
  <c r="E37" i="3" s="1"/>
  <c r="D12" i="3"/>
  <c r="D16" i="3" s="1"/>
  <c r="D34" i="3"/>
  <c r="D37" i="3" s="1"/>
  <c r="B108" i="3"/>
  <c r="B102" i="3"/>
  <c r="B50" i="3"/>
  <c r="B34" i="3"/>
  <c r="B44" i="3" s="1"/>
  <c r="K35" i="1"/>
  <c r="I69" i="1"/>
  <c r="I58" i="1"/>
  <c r="I46" i="1"/>
  <c r="I35" i="1"/>
  <c r="I23" i="1"/>
  <c r="I12" i="1"/>
  <c r="H23" i="1"/>
  <c r="H69" i="1"/>
  <c r="H58" i="1"/>
  <c r="H46" i="1"/>
  <c r="H35" i="1"/>
  <c r="H12" i="1"/>
  <c r="G69" i="1"/>
  <c r="G58" i="1"/>
  <c r="G46" i="1"/>
  <c r="G35" i="1"/>
  <c r="G23" i="1"/>
  <c r="G12" i="1"/>
  <c r="F69" i="1"/>
  <c r="F58" i="1"/>
  <c r="F46" i="1"/>
  <c r="F35" i="1"/>
  <c r="F23" i="1"/>
  <c r="F12" i="1"/>
  <c r="N53" i="1"/>
  <c r="N68" i="1"/>
  <c r="M69" i="1"/>
  <c r="M58" i="1"/>
  <c r="N28" i="1"/>
  <c r="N39" i="1"/>
  <c r="M46" i="1"/>
  <c r="M35" i="1"/>
  <c r="N16" i="1"/>
  <c r="N5" i="1"/>
  <c r="M23" i="1"/>
  <c r="M12" i="1"/>
  <c r="L69" i="1"/>
  <c r="L58" i="1"/>
  <c r="L46" i="1"/>
  <c r="L35" i="1"/>
  <c r="L23" i="1"/>
  <c r="L12" i="1"/>
  <c r="K127" i="1"/>
  <c r="K69" i="1"/>
  <c r="K58" i="1"/>
  <c r="K46" i="1"/>
  <c r="K23" i="1"/>
  <c r="K12" i="1"/>
  <c r="J69" i="1"/>
  <c r="J58" i="1"/>
  <c r="J46" i="1"/>
  <c r="J35" i="1"/>
  <c r="J23" i="1"/>
  <c r="J12" i="1"/>
  <c r="E69" i="1"/>
  <c r="E58" i="1"/>
  <c r="E46" i="1"/>
  <c r="E35" i="1"/>
  <c r="E23" i="1"/>
  <c r="E12" i="1"/>
  <c r="D12" i="1"/>
  <c r="D69" i="1"/>
  <c r="D58" i="1"/>
  <c r="D46" i="1"/>
  <c r="D35" i="1"/>
  <c r="D23" i="1"/>
  <c r="C69" i="1"/>
  <c r="C58" i="1"/>
  <c r="C46" i="1"/>
  <c r="C35" i="1"/>
  <c r="C23" i="1"/>
  <c r="C12" i="1"/>
  <c r="B58" i="1"/>
  <c r="B69" i="1"/>
  <c r="B35" i="1"/>
  <c r="B12" i="1"/>
  <c r="B23" i="1"/>
  <c r="F9" i="5" l="1"/>
  <c r="E9" i="5"/>
  <c r="I9" i="5"/>
  <c r="G9" i="5"/>
  <c r="D9" i="5"/>
  <c r="H9" i="5"/>
  <c r="B23" i="4"/>
  <c r="C15" i="4"/>
  <c r="D37" i="4"/>
  <c r="G162" i="3"/>
  <c r="H154" i="3"/>
  <c r="H155" i="3"/>
  <c r="I157" i="3"/>
  <c r="K145" i="3"/>
  <c r="N100" i="3"/>
  <c r="C161" i="3"/>
  <c r="N51" i="3"/>
  <c r="N101" i="3"/>
  <c r="N106" i="3"/>
  <c r="H77" i="3"/>
  <c r="J77" i="3"/>
  <c r="B156" i="3"/>
  <c r="D23" i="3"/>
  <c r="B70" i="3"/>
  <c r="N116" i="3"/>
  <c r="B92" i="3"/>
  <c r="F23" i="3"/>
  <c r="J23" i="3"/>
  <c r="K77" i="3"/>
  <c r="N107" i="3"/>
  <c r="N139" i="3"/>
  <c r="D120" i="3"/>
  <c r="D123" i="3" s="1"/>
  <c r="D157" i="3"/>
  <c r="E154" i="3"/>
  <c r="E155" i="3"/>
  <c r="G160" i="3"/>
  <c r="G156" i="3"/>
  <c r="H157" i="3"/>
  <c r="N12" i="3"/>
  <c r="N19" i="3" s="1"/>
  <c r="N53" i="3"/>
  <c r="N105" i="3"/>
  <c r="E120" i="3"/>
  <c r="E125" i="3" s="1"/>
  <c r="G23" i="3"/>
  <c r="N52" i="3"/>
  <c r="G161" i="3"/>
  <c r="I120" i="3"/>
  <c r="I122" i="3" s="1"/>
  <c r="B16" i="3"/>
  <c r="C77" i="3"/>
  <c r="I77" i="3"/>
  <c r="C120" i="3"/>
  <c r="C124" i="3" s="1"/>
  <c r="N117" i="3"/>
  <c r="N160" i="3" s="1"/>
  <c r="N133" i="3"/>
  <c r="D156" i="3"/>
  <c r="F154" i="3"/>
  <c r="F155" i="3"/>
  <c r="N135" i="3"/>
  <c r="G154" i="3"/>
  <c r="G159" i="3"/>
  <c r="G155" i="3"/>
  <c r="H120" i="3"/>
  <c r="H125" i="3" s="1"/>
  <c r="B91" i="2"/>
  <c r="B98" i="2"/>
  <c r="C93" i="2"/>
  <c r="C98" i="2"/>
  <c r="E94" i="2"/>
  <c r="E98" i="2"/>
  <c r="D94" i="2"/>
  <c r="D98" i="2"/>
  <c r="F92" i="2"/>
  <c r="F98" i="2"/>
  <c r="G92" i="2"/>
  <c r="G98" i="2"/>
  <c r="I92" i="2"/>
  <c r="I98" i="2"/>
  <c r="D76" i="2"/>
  <c r="C92" i="2"/>
  <c r="D73" i="2"/>
  <c r="K77" i="2"/>
  <c r="N117" i="2"/>
  <c r="D72" i="2"/>
  <c r="F154" i="2"/>
  <c r="F155" i="2"/>
  <c r="G154" i="2"/>
  <c r="G159" i="2"/>
  <c r="G155" i="2"/>
  <c r="H154" i="2"/>
  <c r="H155" i="2"/>
  <c r="E154" i="2"/>
  <c r="B16" i="2"/>
  <c r="B159" i="2"/>
  <c r="C157" i="2"/>
  <c r="D69" i="2"/>
  <c r="E161" i="2"/>
  <c r="E157" i="2"/>
  <c r="D92" i="2"/>
  <c r="G158" i="2"/>
  <c r="D90" i="2"/>
  <c r="B120" i="2"/>
  <c r="B129" i="2" s="1"/>
  <c r="N102" i="2"/>
  <c r="E160" i="2"/>
  <c r="E93" i="2"/>
  <c r="I154" i="2"/>
  <c r="I155" i="2"/>
  <c r="E77" i="2"/>
  <c r="N119" i="2"/>
  <c r="N114" i="2"/>
  <c r="D77" i="2"/>
  <c r="G77" i="2"/>
  <c r="N12" i="2"/>
  <c r="N17" i="2" s="1"/>
  <c r="C154" i="2"/>
  <c r="D160" i="2"/>
  <c r="D75" i="2"/>
  <c r="D71" i="2"/>
  <c r="E159" i="2"/>
  <c r="C91" i="2"/>
  <c r="E92" i="2"/>
  <c r="F157" i="2"/>
  <c r="G157" i="2"/>
  <c r="B156" i="2"/>
  <c r="N133" i="2"/>
  <c r="N115" i="2"/>
  <c r="D154" i="2"/>
  <c r="D74" i="2"/>
  <c r="C90" i="2"/>
  <c r="D93" i="2"/>
  <c r="G160" i="2"/>
  <c r="G156" i="2"/>
  <c r="H157" i="2"/>
  <c r="M111" i="1"/>
  <c r="L115" i="1"/>
  <c r="M114" i="1"/>
  <c r="M112" i="1"/>
  <c r="K111" i="1"/>
  <c r="B146" i="1"/>
  <c r="D146" i="1"/>
  <c r="L110" i="1"/>
  <c r="L112" i="1"/>
  <c r="L113" i="1"/>
  <c r="N124" i="1"/>
  <c r="F127" i="1"/>
  <c r="F131" i="1" s="1"/>
  <c r="M115" i="1"/>
  <c r="M108" i="1"/>
  <c r="G144" i="1"/>
  <c r="G143" i="1"/>
  <c r="K110" i="1"/>
  <c r="L108" i="1"/>
  <c r="B140" i="1"/>
  <c r="C139" i="1"/>
  <c r="E144" i="1"/>
  <c r="E127" i="1"/>
  <c r="E131" i="1" s="1"/>
  <c r="N122" i="1"/>
  <c r="F105" i="1"/>
  <c r="F108" i="1" s="1"/>
  <c r="F140" i="1"/>
  <c r="K107" i="1"/>
  <c r="J108" i="1"/>
  <c r="J109" i="1"/>
  <c r="G141" i="1"/>
  <c r="G145" i="1"/>
  <c r="J113" i="1"/>
  <c r="N96" i="1"/>
  <c r="B141" i="1"/>
  <c r="N101" i="1"/>
  <c r="C141" i="1"/>
  <c r="N123" i="1"/>
  <c r="C146" i="1"/>
  <c r="D127" i="1"/>
  <c r="D133" i="1" s="1"/>
  <c r="D147" i="1"/>
  <c r="K113" i="1"/>
  <c r="K112" i="1"/>
  <c r="L114" i="1"/>
  <c r="L109" i="1"/>
  <c r="L111" i="1"/>
  <c r="N121" i="1"/>
  <c r="K115" i="1"/>
  <c r="K114" i="1"/>
  <c r="G127" i="1"/>
  <c r="G130" i="1" s="1"/>
  <c r="J114" i="1"/>
  <c r="C127" i="1"/>
  <c r="C133" i="1" s="1"/>
  <c r="B127" i="1"/>
  <c r="B132" i="1" s="1"/>
  <c r="N104" i="1"/>
  <c r="E143" i="1"/>
  <c r="G147" i="1"/>
  <c r="I127" i="1"/>
  <c r="I129" i="1" s="1"/>
  <c r="J107" i="1"/>
  <c r="M110" i="1"/>
  <c r="N103" i="1"/>
  <c r="H127" i="1"/>
  <c r="H129" i="1" s="1"/>
  <c r="N46" i="1"/>
  <c r="N118" i="1"/>
  <c r="N120" i="1"/>
  <c r="N99" i="1"/>
  <c r="N102" i="1"/>
  <c r="N145" i="1" s="1"/>
  <c r="G142" i="1"/>
  <c r="G140" i="1"/>
  <c r="G146" i="1"/>
  <c r="J111" i="1"/>
  <c r="J112" i="1"/>
  <c r="J110" i="1"/>
  <c r="M113" i="1"/>
  <c r="M107" i="1"/>
  <c r="N141" i="3"/>
  <c r="N138" i="2"/>
  <c r="N47" i="3"/>
  <c r="N115" i="3"/>
  <c r="B9" i="5"/>
  <c r="N119" i="1"/>
  <c r="C21" i="4"/>
  <c r="D43" i="4"/>
  <c r="B96" i="2"/>
  <c r="E90" i="2"/>
  <c r="D91" i="2"/>
  <c r="E91" i="2"/>
  <c r="M43" i="2"/>
  <c r="M37" i="2"/>
  <c r="M44" i="2"/>
  <c r="M36" i="2"/>
  <c r="L36" i="2"/>
  <c r="M38" i="2"/>
  <c r="M39" i="2"/>
  <c r="M40" i="2"/>
  <c r="M41" i="2"/>
  <c r="M42" i="2"/>
  <c r="B142" i="2"/>
  <c r="B152" i="2" s="1"/>
  <c r="N137" i="2"/>
  <c r="C160" i="3"/>
  <c r="C20" i="4"/>
  <c r="C145" i="1"/>
  <c r="D42" i="4"/>
  <c r="E139" i="1"/>
  <c r="B95" i="2"/>
  <c r="C97" i="2"/>
  <c r="B97" i="2"/>
  <c r="G105" i="1"/>
  <c r="G116" i="1" s="1"/>
  <c r="N102" i="3"/>
  <c r="N140" i="2"/>
  <c r="G120" i="3"/>
  <c r="G124" i="3" s="1"/>
  <c r="N136" i="2"/>
  <c r="N54" i="3"/>
  <c r="C19" i="4"/>
  <c r="N118" i="2"/>
  <c r="D41" i="4"/>
  <c r="B94" i="2"/>
  <c r="C96" i="2"/>
  <c r="D97" i="2"/>
  <c r="E97" i="2"/>
  <c r="G16" i="5"/>
  <c r="B38" i="3"/>
  <c r="N23" i="1"/>
  <c r="F120" i="3"/>
  <c r="F125" i="3" s="1"/>
  <c r="N112" i="2"/>
  <c r="N135" i="2"/>
  <c r="N137" i="3"/>
  <c r="N158" i="3" s="1"/>
  <c r="G23" i="4"/>
  <c r="C23" i="4"/>
  <c r="C18" i="4"/>
  <c r="D40" i="4"/>
  <c r="B93" i="2"/>
  <c r="C95" i="2"/>
  <c r="D96" i="2"/>
  <c r="E96" i="2"/>
  <c r="N139" i="2"/>
  <c r="C22" i="4"/>
  <c r="D44" i="4"/>
  <c r="B23" i="3"/>
  <c r="N111" i="2"/>
  <c r="N134" i="2"/>
  <c r="N119" i="3"/>
  <c r="N111" i="3"/>
  <c r="N154" i="3" s="1"/>
  <c r="B143" i="1"/>
  <c r="C17" i="4"/>
  <c r="N116" i="2"/>
  <c r="D39" i="4"/>
  <c r="B92" i="2"/>
  <c r="C94" i="2"/>
  <c r="D95" i="2"/>
  <c r="E95" i="2"/>
  <c r="F157" i="3"/>
  <c r="G162" i="2"/>
  <c r="G158" i="3"/>
  <c r="I154" i="3"/>
  <c r="I155" i="3"/>
  <c r="J145" i="3"/>
  <c r="B142" i="3"/>
  <c r="B151" i="3" s="1"/>
  <c r="B120" i="3"/>
  <c r="B130" i="3" s="1"/>
  <c r="B154" i="2"/>
  <c r="N118" i="3"/>
  <c r="N134" i="3"/>
  <c r="C16" i="4"/>
  <c r="D154" i="3"/>
  <c r="D38" i="4"/>
  <c r="D139" i="1"/>
  <c r="E155" i="2"/>
  <c r="G161" i="2"/>
  <c r="G157" i="3"/>
  <c r="I157" i="2"/>
  <c r="M16" i="5"/>
  <c r="M15" i="5"/>
  <c r="M9" i="5"/>
  <c r="M8" i="5"/>
  <c r="M7" i="5"/>
  <c r="M150" i="2"/>
  <c r="M148" i="3"/>
  <c r="M149" i="3"/>
  <c r="M147" i="2"/>
  <c r="M148" i="2"/>
  <c r="M152" i="2"/>
  <c r="M149" i="2"/>
  <c r="M152" i="3"/>
  <c r="M144" i="3"/>
  <c r="M150" i="3"/>
  <c r="M147" i="3"/>
  <c r="M151" i="3"/>
  <c r="M145" i="3"/>
  <c r="M144" i="2"/>
  <c r="M151" i="2"/>
  <c r="M145" i="2"/>
  <c r="M25" i="6"/>
  <c r="M27" i="6"/>
  <c r="M24" i="6"/>
  <c r="M26" i="6"/>
  <c r="M28" i="6"/>
  <c r="M11" i="6"/>
  <c r="M13" i="6"/>
  <c r="M10" i="6"/>
  <c r="M12" i="6"/>
  <c r="M14" i="6"/>
  <c r="M14" i="3"/>
  <c r="M16" i="3"/>
  <c r="M18" i="3"/>
  <c r="M20" i="3"/>
  <c r="M22" i="3"/>
  <c r="M15" i="3"/>
  <c r="M17" i="3"/>
  <c r="M19" i="3"/>
  <c r="M21" i="3"/>
  <c r="M38" i="4"/>
  <c r="M40" i="4"/>
  <c r="M42" i="4"/>
  <c r="M44" i="4"/>
  <c r="M37" i="4"/>
  <c r="M39" i="4"/>
  <c r="M41" i="4"/>
  <c r="M43" i="4"/>
  <c r="M36" i="4"/>
  <c r="M23" i="4"/>
  <c r="M16" i="4"/>
  <c r="M18" i="4"/>
  <c r="M20" i="4"/>
  <c r="M22" i="4"/>
  <c r="M15" i="4"/>
  <c r="M17" i="4"/>
  <c r="M19" i="4"/>
  <c r="M21" i="4"/>
  <c r="M14" i="4"/>
  <c r="M92" i="3"/>
  <c r="M94" i="3"/>
  <c r="M96" i="3"/>
  <c r="M98" i="3"/>
  <c r="M91" i="3"/>
  <c r="M93" i="3"/>
  <c r="M95" i="3"/>
  <c r="M97" i="3"/>
  <c r="M90" i="3"/>
  <c r="M69" i="3"/>
  <c r="M71" i="3"/>
  <c r="M73" i="3"/>
  <c r="M75" i="3"/>
  <c r="M68" i="3"/>
  <c r="M70" i="3"/>
  <c r="M72" i="3"/>
  <c r="M74" i="3"/>
  <c r="M76" i="3"/>
  <c r="M38" i="3"/>
  <c r="M40" i="3"/>
  <c r="M42" i="3"/>
  <c r="M44" i="3"/>
  <c r="M37" i="3"/>
  <c r="M39" i="3"/>
  <c r="M41" i="3"/>
  <c r="M43" i="3"/>
  <c r="M36" i="3"/>
  <c r="M124" i="3"/>
  <c r="M126" i="3"/>
  <c r="M128" i="3"/>
  <c r="M130" i="3"/>
  <c r="M125" i="3"/>
  <c r="M127" i="3"/>
  <c r="M129" i="3"/>
  <c r="M122" i="3"/>
  <c r="M123" i="3"/>
  <c r="M92" i="2"/>
  <c r="M94" i="2"/>
  <c r="M96" i="2"/>
  <c r="M91" i="2"/>
  <c r="M93" i="2"/>
  <c r="M95" i="2"/>
  <c r="M97" i="2"/>
  <c r="M90" i="2"/>
  <c r="M69" i="2"/>
  <c r="M71" i="2"/>
  <c r="M73" i="2"/>
  <c r="M75" i="2"/>
  <c r="M68" i="2"/>
  <c r="M70" i="2"/>
  <c r="M72" i="2"/>
  <c r="M74" i="2"/>
  <c r="M76" i="2"/>
  <c r="M120" i="2"/>
  <c r="M15" i="2"/>
  <c r="M17" i="2"/>
  <c r="M19" i="2"/>
  <c r="M21" i="2"/>
  <c r="M14" i="2"/>
  <c r="M16" i="2"/>
  <c r="M18" i="2"/>
  <c r="M20" i="2"/>
  <c r="M22" i="2"/>
  <c r="L15" i="5"/>
  <c r="L16" i="5"/>
  <c r="L9" i="5"/>
  <c r="L8" i="5"/>
  <c r="L7" i="5"/>
  <c r="L26" i="6"/>
  <c r="L28" i="6"/>
  <c r="L25" i="6"/>
  <c r="L27" i="6"/>
  <c r="L24" i="6"/>
  <c r="L15" i="6"/>
  <c r="L11" i="6"/>
  <c r="L13" i="6"/>
  <c r="L10" i="6"/>
  <c r="L12" i="6"/>
  <c r="L14" i="6"/>
  <c r="L90" i="2"/>
  <c r="L92" i="2"/>
  <c r="L94" i="2"/>
  <c r="L96" i="2"/>
  <c r="L91" i="2"/>
  <c r="L93" i="2"/>
  <c r="L95" i="2"/>
  <c r="L97" i="2"/>
  <c r="L15" i="4"/>
  <c r="L17" i="4"/>
  <c r="L19" i="4"/>
  <c r="L21" i="4"/>
  <c r="L14" i="4"/>
  <c r="L16" i="4"/>
  <c r="L18" i="4"/>
  <c r="L20" i="4"/>
  <c r="L22" i="4"/>
  <c r="L23" i="4"/>
  <c r="L91" i="3"/>
  <c r="L93" i="3"/>
  <c r="L95" i="3"/>
  <c r="L97" i="3"/>
  <c r="L90" i="3"/>
  <c r="L92" i="3"/>
  <c r="L94" i="3"/>
  <c r="L96" i="3"/>
  <c r="L98" i="3"/>
  <c r="L70" i="3"/>
  <c r="L72" i="3"/>
  <c r="L74" i="3"/>
  <c r="L76" i="3"/>
  <c r="L69" i="3"/>
  <c r="L71" i="3"/>
  <c r="L73" i="3"/>
  <c r="L75" i="3"/>
  <c r="L68" i="3"/>
  <c r="L37" i="3"/>
  <c r="L39" i="3"/>
  <c r="L41" i="3"/>
  <c r="L43" i="3"/>
  <c r="L36" i="3"/>
  <c r="L38" i="3"/>
  <c r="L40" i="3"/>
  <c r="L42" i="3"/>
  <c r="L44" i="3"/>
  <c r="L147" i="3"/>
  <c r="L149" i="3"/>
  <c r="L151" i="3"/>
  <c r="L144" i="3"/>
  <c r="L146" i="3"/>
  <c r="L148" i="3"/>
  <c r="L150" i="3"/>
  <c r="L152" i="3"/>
  <c r="L15" i="3"/>
  <c r="L17" i="3"/>
  <c r="L19" i="3"/>
  <c r="L21" i="3"/>
  <c r="L14" i="3"/>
  <c r="L16" i="3"/>
  <c r="L18" i="3"/>
  <c r="L20" i="3"/>
  <c r="L22" i="3"/>
  <c r="L70" i="2"/>
  <c r="L72" i="2"/>
  <c r="L74" i="2"/>
  <c r="L76" i="2"/>
  <c r="L69" i="2"/>
  <c r="L71" i="2"/>
  <c r="L73" i="2"/>
  <c r="L75" i="2"/>
  <c r="L68" i="2"/>
  <c r="L37" i="2"/>
  <c r="L39" i="2"/>
  <c r="L41" i="2"/>
  <c r="L43" i="2"/>
  <c r="L38" i="2"/>
  <c r="L40" i="2"/>
  <c r="L42" i="2"/>
  <c r="L44" i="2"/>
  <c r="L147" i="2"/>
  <c r="L149" i="2"/>
  <c r="L151" i="2"/>
  <c r="L144" i="2"/>
  <c r="L146" i="2"/>
  <c r="L148" i="2"/>
  <c r="L150" i="2"/>
  <c r="L152" i="2"/>
  <c r="L120" i="2"/>
  <c r="L131" i="2" s="1"/>
  <c r="L16" i="2"/>
  <c r="L18" i="2"/>
  <c r="L20" i="2"/>
  <c r="L22" i="2"/>
  <c r="L15" i="2"/>
  <c r="L17" i="2"/>
  <c r="L19" i="2"/>
  <c r="L21" i="2"/>
  <c r="L14" i="2"/>
  <c r="L23" i="3"/>
  <c r="K15" i="5"/>
  <c r="K16" i="5"/>
  <c r="K9" i="5"/>
  <c r="K7" i="5"/>
  <c r="K8" i="5"/>
  <c r="K148" i="2"/>
  <c r="K152" i="2"/>
  <c r="K144" i="3"/>
  <c r="K149" i="3"/>
  <c r="K148" i="3"/>
  <c r="K144" i="2"/>
  <c r="K150" i="2"/>
  <c r="K147" i="2"/>
  <c r="K151" i="2"/>
  <c r="K145" i="2"/>
  <c r="K151" i="3"/>
  <c r="K146" i="3"/>
  <c r="K150" i="3"/>
  <c r="K152" i="3"/>
  <c r="K26" i="6"/>
  <c r="K28" i="6"/>
  <c r="K25" i="6"/>
  <c r="K27" i="6"/>
  <c r="K24" i="6"/>
  <c r="K11" i="6"/>
  <c r="K13" i="6"/>
  <c r="K10" i="6"/>
  <c r="K12" i="6"/>
  <c r="K14" i="6"/>
  <c r="K37" i="4"/>
  <c r="K39" i="4"/>
  <c r="K41" i="4"/>
  <c r="K43" i="4"/>
  <c r="K36" i="4"/>
  <c r="K38" i="4"/>
  <c r="K40" i="4"/>
  <c r="K42" i="4"/>
  <c r="K44" i="4"/>
  <c r="K16" i="4"/>
  <c r="K18" i="4"/>
  <c r="K20" i="4"/>
  <c r="K22" i="4"/>
  <c r="K15" i="4"/>
  <c r="K17" i="4"/>
  <c r="K19" i="4"/>
  <c r="K21" i="4"/>
  <c r="K14" i="4"/>
  <c r="K91" i="3"/>
  <c r="K93" i="3"/>
  <c r="K95" i="3"/>
  <c r="K97" i="3"/>
  <c r="K90" i="3"/>
  <c r="K92" i="3"/>
  <c r="K94" i="3"/>
  <c r="K96" i="3"/>
  <c r="K98" i="3"/>
  <c r="K70" i="3"/>
  <c r="K72" i="3"/>
  <c r="K74" i="3"/>
  <c r="K76" i="3"/>
  <c r="K69" i="3"/>
  <c r="K71" i="3"/>
  <c r="K73" i="3"/>
  <c r="K75" i="3"/>
  <c r="K68" i="3"/>
  <c r="K37" i="3"/>
  <c r="K39" i="3"/>
  <c r="K41" i="3"/>
  <c r="K43" i="3"/>
  <c r="K38" i="3"/>
  <c r="K40" i="3"/>
  <c r="K42" i="3"/>
  <c r="K36" i="3"/>
  <c r="K15" i="3"/>
  <c r="K17" i="3"/>
  <c r="K19" i="3"/>
  <c r="K21" i="3"/>
  <c r="K14" i="3"/>
  <c r="K16" i="3"/>
  <c r="K18" i="3"/>
  <c r="K20" i="3"/>
  <c r="K22" i="3"/>
  <c r="K125" i="3"/>
  <c r="K127" i="3"/>
  <c r="K129" i="3"/>
  <c r="K122" i="3"/>
  <c r="K124" i="3"/>
  <c r="K126" i="3"/>
  <c r="K128" i="3"/>
  <c r="K130" i="3"/>
  <c r="K92" i="2"/>
  <c r="K94" i="2"/>
  <c r="K96" i="2"/>
  <c r="K91" i="2"/>
  <c r="K93" i="2"/>
  <c r="K95" i="2"/>
  <c r="K97" i="2"/>
  <c r="K90" i="2"/>
  <c r="K69" i="2"/>
  <c r="K71" i="2"/>
  <c r="K73" i="2"/>
  <c r="K75" i="2"/>
  <c r="K68" i="2"/>
  <c r="K70" i="2"/>
  <c r="K72" i="2"/>
  <c r="K74" i="2"/>
  <c r="K76" i="2"/>
  <c r="K38" i="2"/>
  <c r="K40" i="2"/>
  <c r="K42" i="2"/>
  <c r="K44" i="2"/>
  <c r="K37" i="2"/>
  <c r="K39" i="2"/>
  <c r="K43" i="2"/>
  <c r="K36" i="2"/>
  <c r="K120" i="2"/>
  <c r="K131" i="2" s="1"/>
  <c r="K16" i="2"/>
  <c r="K18" i="2"/>
  <c r="K20" i="2"/>
  <c r="K22" i="2"/>
  <c r="K15" i="2"/>
  <c r="K17" i="2"/>
  <c r="K19" i="2"/>
  <c r="K21" i="2"/>
  <c r="K14" i="2"/>
  <c r="K116" i="1"/>
  <c r="K131" i="1"/>
  <c r="K133" i="1"/>
  <c r="K135" i="1"/>
  <c r="K137" i="1"/>
  <c r="K130" i="1"/>
  <c r="K132" i="1"/>
  <c r="K134" i="1"/>
  <c r="K136" i="1"/>
  <c r="K129" i="1"/>
  <c r="K23" i="4"/>
  <c r="I139" i="1"/>
  <c r="I105" i="1"/>
  <c r="I110" i="1" s="1"/>
  <c r="B139" i="1"/>
  <c r="D140" i="1"/>
  <c r="E137" i="1"/>
  <c r="H139" i="1"/>
  <c r="J16" i="5"/>
  <c r="J15" i="5"/>
  <c r="J9" i="5"/>
  <c r="J8" i="5"/>
  <c r="J7" i="5"/>
  <c r="J147" i="2"/>
  <c r="J150" i="3"/>
  <c r="J148" i="3"/>
  <c r="J152" i="3"/>
  <c r="J149" i="3"/>
  <c r="J147" i="3"/>
  <c r="J151" i="3"/>
  <c r="J150" i="2"/>
  <c r="J151" i="2"/>
  <c r="J148" i="2"/>
  <c r="J152" i="2"/>
  <c r="J149" i="2"/>
  <c r="J145" i="2"/>
  <c r="J144" i="3"/>
  <c r="J144" i="2"/>
  <c r="J25" i="6"/>
  <c r="J27" i="6"/>
  <c r="J24" i="6"/>
  <c r="J26" i="6"/>
  <c r="J28" i="6"/>
  <c r="J15" i="6"/>
  <c r="J12" i="6"/>
  <c r="J14" i="6"/>
  <c r="J11" i="6"/>
  <c r="J13" i="6"/>
  <c r="J10" i="6"/>
  <c r="J38" i="4"/>
  <c r="J40" i="4"/>
  <c r="J42" i="4"/>
  <c r="J44" i="4"/>
  <c r="J37" i="4"/>
  <c r="J39" i="4"/>
  <c r="J41" i="4"/>
  <c r="J43" i="4"/>
  <c r="J36" i="4"/>
  <c r="J23" i="4"/>
  <c r="J15" i="4"/>
  <c r="J17" i="4"/>
  <c r="J19" i="4"/>
  <c r="J21" i="4"/>
  <c r="J14" i="4"/>
  <c r="J16" i="4"/>
  <c r="J18" i="4"/>
  <c r="J20" i="4"/>
  <c r="J22" i="4"/>
  <c r="J92" i="3"/>
  <c r="J94" i="3"/>
  <c r="J96" i="3"/>
  <c r="J98" i="3"/>
  <c r="J91" i="3"/>
  <c r="J93" i="3"/>
  <c r="J95" i="3"/>
  <c r="J97" i="3"/>
  <c r="J90" i="3"/>
  <c r="J69" i="3"/>
  <c r="J71" i="3"/>
  <c r="J73" i="3"/>
  <c r="J75" i="3"/>
  <c r="J68" i="3"/>
  <c r="J70" i="3"/>
  <c r="J72" i="3"/>
  <c r="J74" i="3"/>
  <c r="J76" i="3"/>
  <c r="J92" i="2"/>
  <c r="J94" i="2"/>
  <c r="J96" i="2"/>
  <c r="J91" i="2"/>
  <c r="J93" i="2"/>
  <c r="J95" i="2"/>
  <c r="J97" i="2"/>
  <c r="J90" i="2"/>
  <c r="J126" i="2"/>
  <c r="J130" i="2"/>
  <c r="J127" i="2"/>
  <c r="J122" i="2"/>
  <c r="J124" i="2"/>
  <c r="J128" i="2"/>
  <c r="J125" i="2"/>
  <c r="J129" i="2"/>
  <c r="J123" i="2"/>
  <c r="J69" i="2"/>
  <c r="J71" i="2"/>
  <c r="J73" i="2"/>
  <c r="J75" i="2"/>
  <c r="J68" i="2"/>
  <c r="J70" i="2"/>
  <c r="J72" i="2"/>
  <c r="J74" i="2"/>
  <c r="J76" i="2"/>
  <c r="J38" i="2"/>
  <c r="J42" i="2"/>
  <c r="J44" i="2"/>
  <c r="J37" i="2"/>
  <c r="J39" i="2"/>
  <c r="J41" i="2"/>
  <c r="J43" i="2"/>
  <c r="J36" i="2"/>
  <c r="J40" i="2"/>
  <c r="J23" i="2"/>
  <c r="J37" i="3"/>
  <c r="J39" i="3"/>
  <c r="J41" i="3"/>
  <c r="J43" i="3"/>
  <c r="J36" i="3"/>
  <c r="J38" i="3"/>
  <c r="J40" i="3"/>
  <c r="J42" i="3"/>
  <c r="J44" i="3"/>
  <c r="J16" i="3"/>
  <c r="J18" i="3"/>
  <c r="J20" i="3"/>
  <c r="J22" i="3"/>
  <c r="J21" i="3"/>
  <c r="J15" i="3"/>
  <c r="J17" i="3"/>
  <c r="J19" i="3"/>
  <c r="J14" i="3"/>
  <c r="N114" i="3"/>
  <c r="I16" i="5"/>
  <c r="I8" i="5"/>
  <c r="I7" i="5"/>
  <c r="I162" i="3"/>
  <c r="I162" i="2"/>
  <c r="I161" i="3"/>
  <c r="I161" i="2"/>
  <c r="I160" i="3"/>
  <c r="I77" i="2"/>
  <c r="I160" i="2"/>
  <c r="I159" i="3"/>
  <c r="I159" i="2"/>
  <c r="I143" i="1"/>
  <c r="N97" i="1"/>
  <c r="N100" i="1"/>
  <c r="C144" i="1"/>
  <c r="C147" i="1"/>
  <c r="F141" i="1"/>
  <c r="F142" i="1"/>
  <c r="F143" i="1"/>
  <c r="F144" i="1"/>
  <c r="F145" i="1"/>
  <c r="F146" i="1"/>
  <c r="F147" i="1"/>
  <c r="G139" i="1"/>
  <c r="H105" i="1"/>
  <c r="H108" i="1" s="1"/>
  <c r="F139" i="1"/>
  <c r="H140" i="1"/>
  <c r="H141" i="1"/>
  <c r="H142" i="1"/>
  <c r="H143" i="1"/>
  <c r="H144" i="1"/>
  <c r="H145" i="1"/>
  <c r="H146" i="1"/>
  <c r="H147" i="1"/>
  <c r="I142" i="3"/>
  <c r="I146" i="3" s="1"/>
  <c r="I158" i="3"/>
  <c r="I142" i="2"/>
  <c r="I146" i="2" s="1"/>
  <c r="I158" i="2"/>
  <c r="I142" i="1"/>
  <c r="I28" i="6"/>
  <c r="I26" i="6"/>
  <c r="I24" i="6"/>
  <c r="I27" i="6"/>
  <c r="I10" i="6"/>
  <c r="I13" i="6"/>
  <c r="I11" i="6"/>
  <c r="I14" i="6"/>
  <c r="I141" i="1"/>
  <c r="I156" i="3"/>
  <c r="I75" i="2"/>
  <c r="I73" i="2"/>
  <c r="I71" i="2"/>
  <c r="I69" i="2"/>
  <c r="I76" i="2"/>
  <c r="I74" i="2"/>
  <c r="I72" i="2"/>
  <c r="I70" i="2"/>
  <c r="I156" i="2"/>
  <c r="I140" i="1"/>
  <c r="I36" i="4"/>
  <c r="I43" i="4"/>
  <c r="I41" i="4"/>
  <c r="I39" i="4"/>
  <c r="I37" i="4"/>
  <c r="I44" i="4"/>
  <c r="I42" i="4"/>
  <c r="I40" i="4"/>
  <c r="I22" i="4"/>
  <c r="I20" i="4"/>
  <c r="I18" i="4"/>
  <c r="I16" i="4"/>
  <c r="I14" i="4"/>
  <c r="I21" i="4"/>
  <c r="I19" i="4"/>
  <c r="I17" i="4"/>
  <c r="I90" i="3"/>
  <c r="I97" i="3"/>
  <c r="I95" i="3"/>
  <c r="I93" i="3"/>
  <c r="I91" i="3"/>
  <c r="I98" i="3"/>
  <c r="I96" i="3"/>
  <c r="I94" i="3"/>
  <c r="I76" i="3"/>
  <c r="I74" i="3"/>
  <c r="I72" i="3"/>
  <c r="I70" i="3"/>
  <c r="I68" i="3"/>
  <c r="I75" i="3"/>
  <c r="I73" i="3"/>
  <c r="I71" i="3"/>
  <c r="I36" i="3"/>
  <c r="I43" i="3"/>
  <c r="I41" i="3"/>
  <c r="I39" i="3"/>
  <c r="I37" i="3"/>
  <c r="I44" i="3"/>
  <c r="I42" i="3"/>
  <c r="I40" i="3"/>
  <c r="I22" i="3"/>
  <c r="I20" i="3"/>
  <c r="I18" i="3"/>
  <c r="I16" i="3"/>
  <c r="I14" i="3"/>
  <c r="I21" i="3"/>
  <c r="I19" i="3"/>
  <c r="I17" i="3"/>
  <c r="I90" i="2"/>
  <c r="I97" i="2"/>
  <c r="I95" i="2"/>
  <c r="I93" i="2"/>
  <c r="I91" i="2"/>
  <c r="I96" i="2"/>
  <c r="I94" i="2"/>
  <c r="I120" i="2"/>
  <c r="I126" i="2" s="1"/>
  <c r="I36" i="2"/>
  <c r="I43" i="2"/>
  <c r="I41" i="2"/>
  <c r="I39" i="2"/>
  <c r="I37" i="2"/>
  <c r="I44" i="2"/>
  <c r="I42" i="2"/>
  <c r="I40" i="2"/>
  <c r="I14" i="2"/>
  <c r="I21" i="2"/>
  <c r="I19" i="2"/>
  <c r="I17" i="2"/>
  <c r="I15" i="2"/>
  <c r="I22" i="2"/>
  <c r="I20" i="2"/>
  <c r="I18" i="2"/>
  <c r="I16" i="2"/>
  <c r="I23" i="4"/>
  <c r="H16" i="5"/>
  <c r="H7" i="5"/>
  <c r="H8" i="5"/>
  <c r="H162" i="3"/>
  <c r="H162" i="2"/>
  <c r="H161" i="3"/>
  <c r="H161" i="2"/>
  <c r="H160" i="3"/>
  <c r="H160" i="2"/>
  <c r="H159" i="3"/>
  <c r="H159" i="2"/>
  <c r="H158" i="3"/>
  <c r="H142" i="3"/>
  <c r="H147" i="3" s="1"/>
  <c r="H158" i="2"/>
  <c r="H142" i="2"/>
  <c r="H146" i="2" s="1"/>
  <c r="H24" i="6"/>
  <c r="H27" i="6"/>
  <c r="H25" i="6"/>
  <c r="H15" i="6"/>
  <c r="H28" i="6"/>
  <c r="H14" i="6"/>
  <c r="H12" i="6"/>
  <c r="H10" i="6"/>
  <c r="H13" i="6"/>
  <c r="H11" i="6"/>
  <c r="H156" i="3"/>
  <c r="H77" i="2"/>
  <c r="H156" i="2"/>
  <c r="H23" i="4"/>
  <c r="H44" i="4"/>
  <c r="H42" i="4"/>
  <c r="H40" i="4"/>
  <c r="H38" i="4"/>
  <c r="H36" i="4"/>
  <c r="H43" i="4"/>
  <c r="H41" i="4"/>
  <c r="H39" i="4"/>
  <c r="H14" i="4"/>
  <c r="H21" i="4"/>
  <c r="H19" i="4"/>
  <c r="H17" i="4"/>
  <c r="H15" i="4"/>
  <c r="H22" i="4"/>
  <c r="H20" i="4"/>
  <c r="H18" i="4"/>
  <c r="H16" i="4"/>
  <c r="H98" i="3"/>
  <c r="H96" i="3"/>
  <c r="H94" i="3"/>
  <c r="H92" i="3"/>
  <c r="H90" i="3"/>
  <c r="H97" i="3"/>
  <c r="H95" i="3"/>
  <c r="H93" i="3"/>
  <c r="H36" i="3"/>
  <c r="H43" i="3"/>
  <c r="H41" i="3"/>
  <c r="H39" i="3"/>
  <c r="H37" i="3"/>
  <c r="H44" i="3"/>
  <c r="H42" i="3"/>
  <c r="H40" i="3"/>
  <c r="H22" i="3"/>
  <c r="H20" i="3"/>
  <c r="H18" i="3"/>
  <c r="H16" i="3"/>
  <c r="H14" i="3"/>
  <c r="H21" i="3"/>
  <c r="H19" i="3"/>
  <c r="H17" i="3"/>
  <c r="H90" i="2"/>
  <c r="H97" i="2"/>
  <c r="H95" i="2"/>
  <c r="H93" i="2"/>
  <c r="H91" i="2"/>
  <c r="H96" i="2"/>
  <c r="H94" i="2"/>
  <c r="H92" i="2"/>
  <c r="H120" i="2"/>
  <c r="H128" i="2" s="1"/>
  <c r="H76" i="2"/>
  <c r="H74" i="2"/>
  <c r="H72" i="2"/>
  <c r="H70" i="2"/>
  <c r="H68" i="2"/>
  <c r="H75" i="2"/>
  <c r="H73" i="2"/>
  <c r="H71" i="2"/>
  <c r="H37" i="2"/>
  <c r="H44" i="2"/>
  <c r="H42" i="2"/>
  <c r="H40" i="2"/>
  <c r="H38" i="2"/>
  <c r="H36" i="2"/>
  <c r="H43" i="2"/>
  <c r="H41" i="2"/>
  <c r="H15" i="2"/>
  <c r="H22" i="2"/>
  <c r="H20" i="2"/>
  <c r="H18" i="2"/>
  <c r="H16" i="2"/>
  <c r="H14" i="2"/>
  <c r="H21" i="2"/>
  <c r="H19" i="2"/>
  <c r="H17" i="2"/>
  <c r="H68" i="3"/>
  <c r="H75" i="3"/>
  <c r="H73" i="3"/>
  <c r="H71" i="3"/>
  <c r="H69" i="3"/>
  <c r="H76" i="3"/>
  <c r="H74" i="3"/>
  <c r="H72" i="3"/>
  <c r="H23" i="3"/>
  <c r="G7" i="5"/>
  <c r="G8" i="5"/>
  <c r="G14" i="6"/>
  <c r="G13" i="6"/>
  <c r="G12" i="6"/>
  <c r="G11" i="6"/>
  <c r="G24" i="6"/>
  <c r="G28" i="6"/>
  <c r="G27" i="6"/>
  <c r="G26" i="6"/>
  <c r="G37" i="2"/>
  <c r="G36" i="2"/>
  <c r="G44" i="2"/>
  <c r="G43" i="2"/>
  <c r="G42" i="2"/>
  <c r="G41" i="2"/>
  <c r="G40" i="2"/>
  <c r="G39" i="2"/>
  <c r="G15" i="2"/>
  <c r="G14" i="2"/>
  <c r="G22" i="2"/>
  <c r="G21" i="2"/>
  <c r="G20" i="2"/>
  <c r="G19" i="2"/>
  <c r="G18" i="2"/>
  <c r="G17" i="2"/>
  <c r="G36" i="4"/>
  <c r="G44" i="4"/>
  <c r="G43" i="4"/>
  <c r="G42" i="4"/>
  <c r="G41" i="4"/>
  <c r="G40" i="4"/>
  <c r="G39" i="4"/>
  <c r="G38" i="4"/>
  <c r="G14" i="4"/>
  <c r="G22" i="4"/>
  <c r="G21" i="4"/>
  <c r="G20" i="4"/>
  <c r="G19" i="4"/>
  <c r="G18" i="4"/>
  <c r="G17" i="4"/>
  <c r="G16" i="4"/>
  <c r="G15" i="4"/>
  <c r="G91" i="3"/>
  <c r="G90" i="3"/>
  <c r="G98" i="3"/>
  <c r="G97" i="3"/>
  <c r="G96" i="3"/>
  <c r="G95" i="3"/>
  <c r="G94" i="3"/>
  <c r="G93" i="3"/>
  <c r="G69" i="3"/>
  <c r="G68" i="3"/>
  <c r="G76" i="3"/>
  <c r="G75" i="3"/>
  <c r="G74" i="3"/>
  <c r="G73" i="3"/>
  <c r="G72" i="3"/>
  <c r="G71" i="3"/>
  <c r="G37" i="3"/>
  <c r="G36" i="3"/>
  <c r="G43" i="3"/>
  <c r="G42" i="3"/>
  <c r="G41" i="3"/>
  <c r="G40" i="3"/>
  <c r="G39" i="3"/>
  <c r="G38" i="3"/>
  <c r="G142" i="3"/>
  <c r="G15" i="3"/>
  <c r="G14" i="3"/>
  <c r="G22" i="3"/>
  <c r="G21" i="3"/>
  <c r="G20" i="3"/>
  <c r="G19" i="3"/>
  <c r="G18" i="3"/>
  <c r="G17" i="3"/>
  <c r="G91" i="2"/>
  <c r="G90" i="2"/>
  <c r="G97" i="2"/>
  <c r="G96" i="2"/>
  <c r="G95" i="2"/>
  <c r="G94" i="2"/>
  <c r="G93" i="2"/>
  <c r="G120" i="2"/>
  <c r="G124" i="2" s="1"/>
  <c r="G69" i="2"/>
  <c r="G68" i="2"/>
  <c r="G76" i="2"/>
  <c r="G75" i="2"/>
  <c r="G74" i="2"/>
  <c r="G73" i="2"/>
  <c r="G72" i="2"/>
  <c r="G71" i="2"/>
  <c r="G142" i="2"/>
  <c r="F15" i="5"/>
  <c r="F7" i="5"/>
  <c r="F8" i="5"/>
  <c r="F162" i="3"/>
  <c r="F162" i="2"/>
  <c r="F161" i="3"/>
  <c r="F161" i="2"/>
  <c r="F160" i="3"/>
  <c r="F160" i="2"/>
  <c r="F159" i="3"/>
  <c r="F159" i="2"/>
  <c r="F158" i="3"/>
  <c r="F142" i="3"/>
  <c r="F147" i="3" s="1"/>
  <c r="F142" i="2"/>
  <c r="F147" i="2" s="1"/>
  <c r="F158" i="2"/>
  <c r="F28" i="6"/>
  <c r="F26" i="6"/>
  <c r="F15" i="6"/>
  <c r="F24" i="6"/>
  <c r="F27" i="6"/>
  <c r="F10" i="6"/>
  <c r="F13" i="6"/>
  <c r="F11" i="6"/>
  <c r="F14" i="6"/>
  <c r="F12" i="6"/>
  <c r="F156" i="3"/>
  <c r="F90" i="2"/>
  <c r="F97" i="2"/>
  <c r="F95" i="2"/>
  <c r="F93" i="2"/>
  <c r="F91" i="2"/>
  <c r="F96" i="2"/>
  <c r="F94" i="2"/>
  <c r="F77" i="2"/>
  <c r="F69" i="2"/>
  <c r="F76" i="2"/>
  <c r="F74" i="2"/>
  <c r="F72" i="2"/>
  <c r="F70" i="2"/>
  <c r="F68" i="2"/>
  <c r="F75" i="2"/>
  <c r="F73" i="2"/>
  <c r="F156" i="2"/>
  <c r="F44" i="4"/>
  <c r="F42" i="4"/>
  <c r="F40" i="4"/>
  <c r="F38" i="4"/>
  <c r="F23" i="4"/>
  <c r="F36" i="4"/>
  <c r="F43" i="4"/>
  <c r="F41" i="4"/>
  <c r="F39" i="4"/>
  <c r="F14" i="4"/>
  <c r="F21" i="4"/>
  <c r="F19" i="4"/>
  <c r="F17" i="4"/>
  <c r="F15" i="4"/>
  <c r="F22" i="4"/>
  <c r="F20" i="4"/>
  <c r="F18" i="4"/>
  <c r="F16" i="4"/>
  <c r="F98" i="3"/>
  <c r="F96" i="3"/>
  <c r="F94" i="3"/>
  <c r="F92" i="3"/>
  <c r="F90" i="3"/>
  <c r="F97" i="3"/>
  <c r="F95" i="3"/>
  <c r="F93" i="3"/>
  <c r="F68" i="3"/>
  <c r="F75" i="3"/>
  <c r="F73" i="3"/>
  <c r="F71" i="3"/>
  <c r="F69" i="3"/>
  <c r="F76" i="3"/>
  <c r="F74" i="3"/>
  <c r="F72" i="3"/>
  <c r="F43" i="3"/>
  <c r="F41" i="3"/>
  <c r="F39" i="3"/>
  <c r="F37" i="3"/>
  <c r="F44" i="3"/>
  <c r="F42" i="3"/>
  <c r="F40" i="3"/>
  <c r="F20" i="3"/>
  <c r="F18" i="3"/>
  <c r="F16" i="3"/>
  <c r="F22" i="3"/>
  <c r="F21" i="3"/>
  <c r="F19" i="3"/>
  <c r="F17" i="3"/>
  <c r="F120" i="2"/>
  <c r="F126" i="2" s="1"/>
  <c r="F44" i="2"/>
  <c r="F42" i="2"/>
  <c r="F40" i="2"/>
  <c r="F38" i="2"/>
  <c r="F36" i="2"/>
  <c r="F43" i="2"/>
  <c r="F41" i="2"/>
  <c r="F39" i="2"/>
  <c r="F22" i="2"/>
  <c r="F20" i="2"/>
  <c r="F18" i="2"/>
  <c r="F16" i="2"/>
  <c r="F14" i="2"/>
  <c r="F21" i="2"/>
  <c r="F19" i="2"/>
  <c r="F17" i="2"/>
  <c r="F15" i="2"/>
  <c r="F77" i="3"/>
  <c r="E147" i="1"/>
  <c r="E15" i="5"/>
  <c r="E7" i="5"/>
  <c r="E8" i="5"/>
  <c r="E162" i="3"/>
  <c r="E162" i="2"/>
  <c r="E146" i="1"/>
  <c r="E161" i="3"/>
  <c r="E145" i="1"/>
  <c r="E160" i="3"/>
  <c r="E159" i="3"/>
  <c r="E158" i="3"/>
  <c r="E142" i="3"/>
  <c r="E147" i="3" s="1"/>
  <c r="E142" i="2"/>
  <c r="E147" i="2" s="1"/>
  <c r="E158" i="2"/>
  <c r="E157" i="3"/>
  <c r="N49" i="2"/>
  <c r="E142" i="1"/>
  <c r="E24" i="6"/>
  <c r="E27" i="6"/>
  <c r="E25" i="6"/>
  <c r="E28" i="6"/>
  <c r="E14" i="6"/>
  <c r="E12" i="6"/>
  <c r="E10" i="6"/>
  <c r="E13" i="6"/>
  <c r="E156" i="3"/>
  <c r="N113" i="3"/>
  <c r="E156" i="2"/>
  <c r="E140" i="1"/>
  <c r="E105" i="1"/>
  <c r="E113" i="1" s="1"/>
  <c r="E44" i="4"/>
  <c r="E42" i="4"/>
  <c r="E40" i="4"/>
  <c r="E38" i="4"/>
  <c r="E36" i="4"/>
  <c r="E43" i="4"/>
  <c r="E41" i="4"/>
  <c r="E39" i="4"/>
  <c r="E14" i="4"/>
  <c r="E21" i="4"/>
  <c r="E19" i="4"/>
  <c r="E17" i="4"/>
  <c r="E15" i="4"/>
  <c r="E22" i="4"/>
  <c r="E20" i="4"/>
  <c r="E18" i="4"/>
  <c r="E90" i="3"/>
  <c r="E97" i="3"/>
  <c r="E95" i="3"/>
  <c r="E93" i="3"/>
  <c r="E91" i="3"/>
  <c r="E98" i="3"/>
  <c r="E96" i="3"/>
  <c r="E94" i="3"/>
  <c r="E76" i="3"/>
  <c r="E74" i="3"/>
  <c r="E72" i="3"/>
  <c r="E70" i="3"/>
  <c r="E68" i="3"/>
  <c r="E75" i="3"/>
  <c r="E73" i="3"/>
  <c r="E71" i="3"/>
  <c r="N112" i="3"/>
  <c r="E145" i="2"/>
  <c r="E76" i="2"/>
  <c r="E74" i="2"/>
  <c r="E72" i="2"/>
  <c r="E70" i="2"/>
  <c r="E69" i="2"/>
  <c r="E75" i="2"/>
  <c r="E73" i="2"/>
  <c r="E36" i="2"/>
  <c r="E43" i="2"/>
  <c r="E41" i="2"/>
  <c r="E39" i="2"/>
  <c r="E37" i="2"/>
  <c r="E44" i="2"/>
  <c r="E42" i="2"/>
  <c r="E40" i="2"/>
  <c r="E151" i="2"/>
  <c r="E14" i="2"/>
  <c r="E21" i="2"/>
  <c r="E19" i="2"/>
  <c r="E17" i="2"/>
  <c r="E15" i="2"/>
  <c r="E120" i="2"/>
  <c r="E22" i="2"/>
  <c r="E20" i="2"/>
  <c r="E18" i="2"/>
  <c r="B142" i="1"/>
  <c r="B145" i="1"/>
  <c r="C140" i="1"/>
  <c r="D145" i="1"/>
  <c r="E23" i="4"/>
  <c r="L77" i="3"/>
  <c r="M77" i="3"/>
  <c r="E77" i="3"/>
  <c r="G77" i="3"/>
  <c r="E14" i="3"/>
  <c r="E21" i="3"/>
  <c r="E19" i="3"/>
  <c r="E17" i="3"/>
  <c r="E15" i="3"/>
  <c r="E44" i="3"/>
  <c r="E42" i="3"/>
  <c r="E40" i="3"/>
  <c r="E38" i="3"/>
  <c r="I23" i="3"/>
  <c r="E22" i="3"/>
  <c r="E20" i="3"/>
  <c r="E18" i="3"/>
  <c r="E36" i="3"/>
  <c r="E43" i="3"/>
  <c r="E41" i="3"/>
  <c r="E39" i="3"/>
  <c r="E23" i="3"/>
  <c r="D15" i="5"/>
  <c r="D7" i="5"/>
  <c r="D8" i="5"/>
  <c r="D162" i="3"/>
  <c r="D162" i="2"/>
  <c r="D161" i="3"/>
  <c r="D161" i="2"/>
  <c r="D160" i="3"/>
  <c r="N52" i="2"/>
  <c r="D120" i="2"/>
  <c r="D125" i="2" s="1"/>
  <c r="D144" i="1"/>
  <c r="N33" i="6"/>
  <c r="D159" i="3"/>
  <c r="N51" i="2"/>
  <c r="N34" i="2"/>
  <c r="N36" i="2" s="1"/>
  <c r="D159" i="2"/>
  <c r="D143" i="1"/>
  <c r="D77" i="3"/>
  <c r="D158" i="3"/>
  <c r="D158" i="2"/>
  <c r="D142" i="1"/>
  <c r="D105" i="1"/>
  <c r="N86" i="1"/>
  <c r="D15" i="6"/>
  <c r="N49" i="3"/>
  <c r="D142" i="3"/>
  <c r="D147" i="3" s="1"/>
  <c r="D157" i="2"/>
  <c r="D141" i="1"/>
  <c r="N48" i="2"/>
  <c r="D156" i="2"/>
  <c r="D23" i="4"/>
  <c r="D22" i="4"/>
  <c r="D20" i="4"/>
  <c r="D18" i="4"/>
  <c r="D16" i="4"/>
  <c r="D14" i="4"/>
  <c r="D21" i="4"/>
  <c r="D19" i="4"/>
  <c r="D17" i="4"/>
  <c r="D15" i="4"/>
  <c r="D91" i="3"/>
  <c r="D96" i="3"/>
  <c r="D92" i="3"/>
  <c r="D98" i="3"/>
  <c r="D94" i="3"/>
  <c r="D90" i="3"/>
  <c r="D97" i="3"/>
  <c r="D95" i="3"/>
  <c r="D69" i="3"/>
  <c r="D76" i="3"/>
  <c r="D74" i="3"/>
  <c r="D72" i="3"/>
  <c r="D70" i="3"/>
  <c r="D68" i="3"/>
  <c r="D75" i="3"/>
  <c r="D73" i="3"/>
  <c r="D71" i="3"/>
  <c r="D44" i="3"/>
  <c r="D42" i="3"/>
  <c r="D40" i="3"/>
  <c r="D38" i="3"/>
  <c r="D36" i="3"/>
  <c r="D43" i="3"/>
  <c r="D41" i="3"/>
  <c r="D39" i="3"/>
  <c r="D14" i="3"/>
  <c r="D21" i="3"/>
  <c r="D19" i="3"/>
  <c r="D17" i="3"/>
  <c r="D15" i="3"/>
  <c r="D155" i="3"/>
  <c r="D22" i="3"/>
  <c r="D20" i="3"/>
  <c r="D18" i="3"/>
  <c r="D155" i="2"/>
  <c r="D44" i="2"/>
  <c r="D42" i="2"/>
  <c r="D40" i="2"/>
  <c r="D38" i="2"/>
  <c r="D142" i="2"/>
  <c r="D145" i="2" s="1"/>
  <c r="D36" i="2"/>
  <c r="D43" i="2"/>
  <c r="D41" i="2"/>
  <c r="D39" i="2"/>
  <c r="D14" i="2"/>
  <c r="D21" i="2"/>
  <c r="D19" i="2"/>
  <c r="D17" i="2"/>
  <c r="D15" i="2"/>
  <c r="D22" i="2"/>
  <c r="D20" i="2"/>
  <c r="D18" i="2"/>
  <c r="D10" i="6"/>
  <c r="D13" i="6"/>
  <c r="D11" i="6"/>
  <c r="D28" i="6"/>
  <c r="D26" i="6"/>
  <c r="E15" i="6"/>
  <c r="G15" i="6"/>
  <c r="I15" i="6"/>
  <c r="K15" i="6"/>
  <c r="M15" i="6"/>
  <c r="D14" i="6"/>
  <c r="D12" i="6"/>
  <c r="D24" i="6"/>
  <c r="D27" i="6"/>
  <c r="N140" i="3"/>
  <c r="N138" i="3"/>
  <c r="N136" i="3"/>
  <c r="N88" i="2"/>
  <c r="N92" i="2" s="1"/>
  <c r="N46" i="2"/>
  <c r="C16" i="5"/>
  <c r="C9" i="5"/>
  <c r="C8" i="5"/>
  <c r="N54" i="2"/>
  <c r="C162" i="2"/>
  <c r="N53" i="2"/>
  <c r="C161" i="2"/>
  <c r="C105" i="1"/>
  <c r="C107" i="1" s="1"/>
  <c r="C160" i="2"/>
  <c r="C14" i="6"/>
  <c r="C12" i="6"/>
  <c r="C13" i="6"/>
  <c r="C11" i="6"/>
  <c r="C159" i="3"/>
  <c r="C159" i="2"/>
  <c r="C143" i="1"/>
  <c r="C158" i="3"/>
  <c r="C142" i="3"/>
  <c r="C146" i="3" s="1"/>
  <c r="C158" i="2"/>
  <c r="N50" i="2"/>
  <c r="C142" i="2"/>
  <c r="C147" i="2" s="1"/>
  <c r="C142" i="1"/>
  <c r="C24" i="6"/>
  <c r="C27" i="6"/>
  <c r="C25" i="6"/>
  <c r="C28" i="6"/>
  <c r="C156" i="3"/>
  <c r="C156" i="2"/>
  <c r="C36" i="4"/>
  <c r="C43" i="4"/>
  <c r="C41" i="4"/>
  <c r="C39" i="4"/>
  <c r="C37" i="4"/>
  <c r="C44" i="4"/>
  <c r="C42" i="4"/>
  <c r="C40" i="4"/>
  <c r="C91" i="3"/>
  <c r="C97" i="3"/>
  <c r="C95" i="3"/>
  <c r="C93" i="3"/>
  <c r="C98" i="3"/>
  <c r="C96" i="3"/>
  <c r="C94" i="3"/>
  <c r="C69" i="3"/>
  <c r="C75" i="3"/>
  <c r="C73" i="3"/>
  <c r="C71" i="3"/>
  <c r="C76" i="3"/>
  <c r="C74" i="3"/>
  <c r="C72" i="3"/>
  <c r="C36" i="3"/>
  <c r="C43" i="3"/>
  <c r="C41" i="3"/>
  <c r="C39" i="3"/>
  <c r="C37" i="3"/>
  <c r="C44" i="3"/>
  <c r="C42" i="3"/>
  <c r="C40" i="3"/>
  <c r="C14" i="3"/>
  <c r="C21" i="3"/>
  <c r="C19" i="3"/>
  <c r="C17" i="3"/>
  <c r="C15" i="3"/>
  <c r="C22" i="3"/>
  <c r="C20" i="3"/>
  <c r="C18" i="3"/>
  <c r="C23" i="3"/>
  <c r="C130" i="3"/>
  <c r="C145" i="2"/>
  <c r="C68" i="2"/>
  <c r="C75" i="2"/>
  <c r="C73" i="2"/>
  <c r="C71" i="2"/>
  <c r="C69" i="2"/>
  <c r="C76" i="2"/>
  <c r="C74" i="2"/>
  <c r="C72" i="2"/>
  <c r="N47" i="2"/>
  <c r="C44" i="2"/>
  <c r="C42" i="2"/>
  <c r="C40" i="2"/>
  <c r="C38" i="2"/>
  <c r="C36" i="2"/>
  <c r="C43" i="2"/>
  <c r="C41" i="2"/>
  <c r="C39" i="2"/>
  <c r="C14" i="2"/>
  <c r="C21" i="2"/>
  <c r="C19" i="2"/>
  <c r="C17" i="2"/>
  <c r="C15" i="2"/>
  <c r="C120" i="2"/>
  <c r="C155" i="2"/>
  <c r="C22" i="2"/>
  <c r="C20" i="2"/>
  <c r="C18" i="2"/>
  <c r="C15" i="6"/>
  <c r="N46" i="3"/>
  <c r="B147" i="1"/>
  <c r="B162" i="3"/>
  <c r="B162" i="2"/>
  <c r="B161" i="3"/>
  <c r="B161" i="2"/>
  <c r="B160" i="3"/>
  <c r="B160" i="2"/>
  <c r="B144" i="1"/>
  <c r="B105" i="1"/>
  <c r="B113" i="1" s="1"/>
  <c r="N93" i="1"/>
  <c r="B159" i="3"/>
  <c r="B154" i="3"/>
  <c r="B158" i="3"/>
  <c r="B158" i="2"/>
  <c r="B157" i="3"/>
  <c r="B157" i="2"/>
  <c r="N88" i="3"/>
  <c r="N92" i="3" s="1"/>
  <c r="B10" i="6"/>
  <c r="B155" i="3"/>
  <c r="B155" i="2"/>
  <c r="N12" i="1"/>
  <c r="N78" i="1"/>
  <c r="N74" i="1"/>
  <c r="L127" i="1"/>
  <c r="N69" i="1"/>
  <c r="N126" i="1"/>
  <c r="N35" i="1"/>
  <c r="N98" i="1"/>
  <c r="B11" i="6"/>
  <c r="B12" i="6"/>
  <c r="B13" i="6"/>
  <c r="B14" i="6"/>
  <c r="N22" i="6"/>
  <c r="N30" i="6"/>
  <c r="N31" i="6"/>
  <c r="N32" i="6"/>
  <c r="N34" i="6"/>
  <c r="N8" i="6"/>
  <c r="B24" i="6"/>
  <c r="B25" i="6"/>
  <c r="B26" i="6"/>
  <c r="B27" i="6"/>
  <c r="B7" i="5"/>
  <c r="B8" i="5"/>
  <c r="N13" i="5"/>
  <c r="N15" i="5" s="1"/>
  <c r="N18" i="5"/>
  <c r="N19" i="5"/>
  <c r="N5" i="5"/>
  <c r="B15" i="5"/>
  <c r="B14" i="4"/>
  <c r="B15" i="4"/>
  <c r="B16" i="4"/>
  <c r="B17" i="4"/>
  <c r="B18" i="4"/>
  <c r="B19" i="4"/>
  <c r="B20" i="4"/>
  <c r="B21" i="4"/>
  <c r="B22" i="4"/>
  <c r="N34" i="4"/>
  <c r="N37" i="4" s="1"/>
  <c r="N46" i="4"/>
  <c r="N47" i="4"/>
  <c r="N48" i="4"/>
  <c r="N49" i="4"/>
  <c r="N50" i="4"/>
  <c r="N51" i="4"/>
  <c r="N52" i="4"/>
  <c r="N53" i="4"/>
  <c r="N54" i="4"/>
  <c r="N12" i="4"/>
  <c r="B36" i="4"/>
  <c r="B37" i="4"/>
  <c r="B38" i="4"/>
  <c r="B39" i="4"/>
  <c r="B40" i="4"/>
  <c r="B41" i="4"/>
  <c r="B42" i="4"/>
  <c r="B43" i="4"/>
  <c r="B77" i="3"/>
  <c r="N50" i="3"/>
  <c r="N103" i="3"/>
  <c r="N104" i="3"/>
  <c r="B91" i="3"/>
  <c r="B97" i="3"/>
  <c r="B95" i="3"/>
  <c r="B93" i="3"/>
  <c r="B98" i="3"/>
  <c r="B96" i="3"/>
  <c r="B76" i="3"/>
  <c r="B74" i="3"/>
  <c r="B72" i="3"/>
  <c r="B69" i="3"/>
  <c r="B75" i="3"/>
  <c r="B73" i="3"/>
  <c r="N108" i="3"/>
  <c r="N34" i="3"/>
  <c r="N42" i="3" s="1"/>
  <c r="N66" i="3"/>
  <c r="N75" i="3" s="1"/>
  <c r="N48" i="3"/>
  <c r="B37" i="3"/>
  <c r="B43" i="3"/>
  <c r="B41" i="3"/>
  <c r="B39" i="3"/>
  <c r="B36" i="3"/>
  <c r="B42" i="3"/>
  <c r="B40" i="3"/>
  <c r="B14" i="3"/>
  <c r="B21" i="3"/>
  <c r="B19" i="3"/>
  <c r="B17" i="3"/>
  <c r="B15" i="3"/>
  <c r="B22" i="3"/>
  <c r="B20" i="3"/>
  <c r="K23" i="3"/>
  <c r="N141" i="2"/>
  <c r="B90" i="2"/>
  <c r="D23" i="2"/>
  <c r="H23" i="2"/>
  <c r="B68" i="2"/>
  <c r="B75" i="2"/>
  <c r="B73" i="2"/>
  <c r="B71" i="2"/>
  <c r="B69" i="2"/>
  <c r="B76" i="2"/>
  <c r="B74" i="2"/>
  <c r="B72" i="2"/>
  <c r="E23" i="2"/>
  <c r="M23" i="2"/>
  <c r="C23" i="2"/>
  <c r="F23" i="2"/>
  <c r="G23" i="2"/>
  <c r="I23" i="2"/>
  <c r="K23" i="2"/>
  <c r="L23" i="2"/>
  <c r="B70" i="2"/>
  <c r="B38" i="2"/>
  <c r="B36" i="2"/>
  <c r="B42" i="2"/>
  <c r="B40" i="2"/>
  <c r="B37" i="2"/>
  <c r="B43" i="2"/>
  <c r="B41" i="2"/>
  <c r="B39" i="2"/>
  <c r="B22" i="2"/>
  <c r="B20" i="2"/>
  <c r="B18" i="2"/>
  <c r="B14" i="2"/>
  <c r="C77" i="2"/>
  <c r="B15" i="2"/>
  <c r="B21" i="2"/>
  <c r="B19" i="2"/>
  <c r="N113" i="2"/>
  <c r="B23" i="2"/>
  <c r="B77" i="2"/>
  <c r="M77" i="2"/>
  <c r="M127" i="1"/>
  <c r="M131" i="3"/>
  <c r="M23" i="3"/>
  <c r="L120" i="3"/>
  <c r="N125" i="1"/>
  <c r="L77" i="2"/>
  <c r="N66" i="2"/>
  <c r="K131" i="3"/>
  <c r="J127" i="1"/>
  <c r="J120" i="3"/>
  <c r="J77" i="2"/>
  <c r="N58" i="1"/>
  <c r="J131" i="2"/>
  <c r="D130" i="3" l="1"/>
  <c r="N159" i="3"/>
  <c r="D129" i="3"/>
  <c r="H122" i="3"/>
  <c r="E128" i="3"/>
  <c r="B149" i="3"/>
  <c r="B146" i="3"/>
  <c r="N22" i="3"/>
  <c r="B144" i="3"/>
  <c r="N21" i="3"/>
  <c r="I125" i="3"/>
  <c r="B145" i="3"/>
  <c r="N14" i="3"/>
  <c r="E127" i="3"/>
  <c r="F149" i="3"/>
  <c r="F150" i="3"/>
  <c r="H126" i="3"/>
  <c r="N15" i="3"/>
  <c r="N16" i="3"/>
  <c r="B150" i="3"/>
  <c r="D124" i="3"/>
  <c r="B123" i="3"/>
  <c r="D122" i="3"/>
  <c r="H152" i="3"/>
  <c r="N17" i="3"/>
  <c r="N41" i="3"/>
  <c r="B152" i="3"/>
  <c r="B147" i="3"/>
  <c r="D125" i="3"/>
  <c r="D128" i="3"/>
  <c r="G130" i="3"/>
  <c r="H127" i="3"/>
  <c r="N162" i="3"/>
  <c r="E122" i="3"/>
  <c r="I129" i="3"/>
  <c r="C129" i="3"/>
  <c r="H151" i="3"/>
  <c r="H148" i="3"/>
  <c r="H131" i="3"/>
  <c r="I126" i="3"/>
  <c r="C125" i="3"/>
  <c r="C126" i="3"/>
  <c r="E124" i="3"/>
  <c r="F129" i="3"/>
  <c r="F130" i="3"/>
  <c r="I130" i="3"/>
  <c r="F124" i="3"/>
  <c r="F123" i="3"/>
  <c r="F126" i="3"/>
  <c r="N20" i="3"/>
  <c r="N18" i="3"/>
  <c r="B148" i="3"/>
  <c r="N157" i="3"/>
  <c r="D127" i="3"/>
  <c r="D126" i="3"/>
  <c r="E151" i="3"/>
  <c r="N156" i="3"/>
  <c r="F127" i="3"/>
  <c r="F128" i="3"/>
  <c r="H130" i="3"/>
  <c r="H145" i="3"/>
  <c r="N161" i="3"/>
  <c r="F122" i="3"/>
  <c r="N94" i="3"/>
  <c r="C149" i="3"/>
  <c r="I152" i="3"/>
  <c r="I131" i="3"/>
  <c r="B128" i="3"/>
  <c r="C128" i="3"/>
  <c r="C127" i="3"/>
  <c r="E123" i="3"/>
  <c r="N120" i="3"/>
  <c r="N128" i="3" s="1"/>
  <c r="E130" i="3"/>
  <c r="G122" i="3"/>
  <c r="H123" i="3"/>
  <c r="H124" i="3"/>
  <c r="H149" i="3"/>
  <c r="H150" i="3"/>
  <c r="I128" i="3"/>
  <c r="I127" i="3"/>
  <c r="B131" i="3"/>
  <c r="N97" i="3"/>
  <c r="B125" i="3"/>
  <c r="C123" i="3"/>
  <c r="C122" i="3"/>
  <c r="E129" i="3"/>
  <c r="E126" i="3"/>
  <c r="G128" i="3"/>
  <c r="H129" i="3"/>
  <c r="H128" i="3"/>
  <c r="H144" i="3"/>
  <c r="H146" i="3"/>
  <c r="I124" i="3"/>
  <c r="I123" i="3"/>
  <c r="N142" i="3"/>
  <c r="N152" i="3" s="1"/>
  <c r="N159" i="2"/>
  <c r="I152" i="2"/>
  <c r="I147" i="2"/>
  <c r="N154" i="2"/>
  <c r="N98" i="2"/>
  <c r="N38" i="2"/>
  <c r="F129" i="2"/>
  <c r="C151" i="2"/>
  <c r="N155" i="2"/>
  <c r="C146" i="2"/>
  <c r="B125" i="2"/>
  <c r="C148" i="2"/>
  <c r="N19" i="2"/>
  <c r="B147" i="2"/>
  <c r="N20" i="2"/>
  <c r="B123" i="2"/>
  <c r="F125" i="2"/>
  <c r="N158" i="2"/>
  <c r="F127" i="2"/>
  <c r="B126" i="2"/>
  <c r="D129" i="2"/>
  <c r="D126" i="2"/>
  <c r="F123" i="2"/>
  <c r="F124" i="2"/>
  <c r="G122" i="2"/>
  <c r="H130" i="2"/>
  <c r="F150" i="2"/>
  <c r="B122" i="2"/>
  <c r="B127" i="2"/>
  <c r="D123" i="2"/>
  <c r="G130" i="2"/>
  <c r="H122" i="2"/>
  <c r="B130" i="2"/>
  <c r="F151" i="2"/>
  <c r="I128" i="2"/>
  <c r="B124" i="2"/>
  <c r="B128" i="2"/>
  <c r="C149" i="2"/>
  <c r="C150" i="2"/>
  <c r="E144" i="2"/>
  <c r="E146" i="2"/>
  <c r="F131" i="2"/>
  <c r="F128" i="2"/>
  <c r="F152" i="2"/>
  <c r="F144" i="2"/>
  <c r="I149" i="2"/>
  <c r="N160" i="2"/>
  <c r="N157" i="2"/>
  <c r="E148" i="2"/>
  <c r="F146" i="2"/>
  <c r="I148" i="2"/>
  <c r="I151" i="2"/>
  <c r="I145" i="2"/>
  <c r="E152" i="2"/>
  <c r="F149" i="2"/>
  <c r="F148" i="2"/>
  <c r="F145" i="2"/>
  <c r="I150" i="2"/>
  <c r="I144" i="2"/>
  <c r="N161" i="2"/>
  <c r="H123" i="2"/>
  <c r="H127" i="2"/>
  <c r="H126" i="2"/>
  <c r="N16" i="2"/>
  <c r="N14" i="2"/>
  <c r="C131" i="2"/>
  <c r="C144" i="2"/>
  <c r="C152" i="2"/>
  <c r="D130" i="2"/>
  <c r="E149" i="2"/>
  <c r="E150" i="2"/>
  <c r="F122" i="2"/>
  <c r="F130" i="2"/>
  <c r="G125" i="2"/>
  <c r="H125" i="2"/>
  <c r="H124" i="2"/>
  <c r="B146" i="2"/>
  <c r="N15" i="2"/>
  <c r="N162" i="2"/>
  <c r="H129" i="2"/>
  <c r="N22" i="2"/>
  <c r="N21" i="2"/>
  <c r="N40" i="2"/>
  <c r="I125" i="2"/>
  <c r="N156" i="2"/>
  <c r="N18" i="2"/>
  <c r="N39" i="2"/>
  <c r="B150" i="2"/>
  <c r="H147" i="2"/>
  <c r="H135" i="1"/>
  <c r="H137" i="1"/>
  <c r="B136" i="1"/>
  <c r="I108" i="1"/>
  <c r="B137" i="1"/>
  <c r="H134" i="1"/>
  <c r="I114" i="1"/>
  <c r="I109" i="1"/>
  <c r="N143" i="1"/>
  <c r="B131" i="1"/>
  <c r="H133" i="1"/>
  <c r="H136" i="1"/>
  <c r="E110" i="1"/>
  <c r="H132" i="1"/>
  <c r="I113" i="1"/>
  <c r="I133" i="1"/>
  <c r="N142" i="1"/>
  <c r="E135" i="1"/>
  <c r="D135" i="1"/>
  <c r="E136" i="1"/>
  <c r="C115" i="1"/>
  <c r="E116" i="1"/>
  <c r="E130" i="1"/>
  <c r="F130" i="1"/>
  <c r="N139" i="1"/>
  <c r="E111" i="1"/>
  <c r="F129" i="1"/>
  <c r="F137" i="1"/>
  <c r="F114" i="1"/>
  <c r="F134" i="1"/>
  <c r="F133" i="1"/>
  <c r="G134" i="1"/>
  <c r="N147" i="1"/>
  <c r="F136" i="1"/>
  <c r="F135" i="1"/>
  <c r="F111" i="1"/>
  <c r="G129" i="1"/>
  <c r="I112" i="1"/>
  <c r="N140" i="1"/>
  <c r="E132" i="1"/>
  <c r="F132" i="1"/>
  <c r="G115" i="1"/>
  <c r="F116" i="1"/>
  <c r="B112" i="1"/>
  <c r="F110" i="1"/>
  <c r="F109" i="1"/>
  <c r="G111" i="1"/>
  <c r="G132" i="1"/>
  <c r="G136" i="1"/>
  <c r="N144" i="1"/>
  <c r="B116" i="1"/>
  <c r="D136" i="1"/>
  <c r="E114" i="1"/>
  <c r="E109" i="1"/>
  <c r="E133" i="1"/>
  <c r="E134" i="1"/>
  <c r="F112" i="1"/>
  <c r="F113" i="1"/>
  <c r="G114" i="1"/>
  <c r="G133" i="1"/>
  <c r="G137" i="1"/>
  <c r="H131" i="1"/>
  <c r="H130" i="1"/>
  <c r="H113" i="1"/>
  <c r="I115" i="1"/>
  <c r="I107" i="1"/>
  <c r="C136" i="1"/>
  <c r="C112" i="1"/>
  <c r="D116" i="1"/>
  <c r="E108" i="1"/>
  <c r="E129" i="1"/>
  <c r="F107" i="1"/>
  <c r="F115" i="1"/>
  <c r="G110" i="1"/>
  <c r="G131" i="1"/>
  <c r="G135" i="1"/>
  <c r="D107" i="1"/>
  <c r="C129" i="1"/>
  <c r="D129" i="1"/>
  <c r="D137" i="1"/>
  <c r="N105" i="1"/>
  <c r="N114" i="1" s="1"/>
  <c r="C135" i="1"/>
  <c r="C113" i="1"/>
  <c r="D132" i="1"/>
  <c r="D131" i="1"/>
  <c r="D130" i="1"/>
  <c r="E107" i="1"/>
  <c r="E115" i="1"/>
  <c r="G108" i="1"/>
  <c r="G112" i="1"/>
  <c r="G107" i="1"/>
  <c r="H114" i="1"/>
  <c r="I132" i="1"/>
  <c r="C130" i="1"/>
  <c r="C137" i="1"/>
  <c r="D134" i="1"/>
  <c r="G109" i="1"/>
  <c r="G113" i="1"/>
  <c r="B115" i="1"/>
  <c r="B129" i="1"/>
  <c r="C109" i="1"/>
  <c r="H111" i="1"/>
  <c r="I135" i="1"/>
  <c r="I134" i="1"/>
  <c r="N141" i="1"/>
  <c r="B107" i="1"/>
  <c r="B108" i="1"/>
  <c r="B133" i="1"/>
  <c r="C132" i="1"/>
  <c r="C131" i="1"/>
  <c r="C108" i="1"/>
  <c r="E112" i="1"/>
  <c r="H116" i="1"/>
  <c r="H110" i="1"/>
  <c r="H109" i="1"/>
  <c r="I111" i="1"/>
  <c r="I137" i="1"/>
  <c r="I136" i="1"/>
  <c r="B114" i="1"/>
  <c r="B130" i="1"/>
  <c r="H112" i="1"/>
  <c r="B110" i="1"/>
  <c r="B111" i="1"/>
  <c r="B134" i="1"/>
  <c r="B135" i="1"/>
  <c r="C134" i="1"/>
  <c r="C110" i="1"/>
  <c r="C111" i="1"/>
  <c r="H107" i="1"/>
  <c r="H115" i="1"/>
  <c r="I131" i="1"/>
  <c r="I130" i="1"/>
  <c r="C148" i="3"/>
  <c r="N23" i="2"/>
  <c r="G131" i="2"/>
  <c r="B151" i="2"/>
  <c r="B127" i="3"/>
  <c r="C150" i="3"/>
  <c r="C144" i="3"/>
  <c r="D144" i="3"/>
  <c r="E131" i="3"/>
  <c r="E146" i="3"/>
  <c r="F144" i="3"/>
  <c r="F145" i="3"/>
  <c r="G129" i="2"/>
  <c r="G123" i="3"/>
  <c r="H149" i="2"/>
  <c r="I147" i="3"/>
  <c r="F152" i="3"/>
  <c r="N42" i="2"/>
  <c r="N44" i="2"/>
  <c r="B144" i="2"/>
  <c r="B129" i="3"/>
  <c r="C152" i="3"/>
  <c r="E148" i="3"/>
  <c r="G128" i="2"/>
  <c r="G125" i="3"/>
  <c r="H148" i="2"/>
  <c r="H151" i="2"/>
  <c r="H145" i="2"/>
  <c r="I122" i="2"/>
  <c r="I149" i="3"/>
  <c r="I145" i="3"/>
  <c r="C151" i="3"/>
  <c r="F151" i="3"/>
  <c r="B131" i="2"/>
  <c r="H131" i="2"/>
  <c r="N37" i="2"/>
  <c r="B122" i="3"/>
  <c r="E150" i="3"/>
  <c r="G127" i="2"/>
  <c r="G126" i="3"/>
  <c r="H150" i="2"/>
  <c r="H144" i="2"/>
  <c r="I129" i="2"/>
  <c r="I148" i="3"/>
  <c r="I151" i="3"/>
  <c r="B149" i="2"/>
  <c r="D122" i="2"/>
  <c r="E144" i="3"/>
  <c r="I124" i="2"/>
  <c r="I131" i="2"/>
  <c r="N43" i="2"/>
  <c r="B148" i="2"/>
  <c r="C131" i="3"/>
  <c r="B126" i="3"/>
  <c r="D124" i="2"/>
  <c r="E152" i="3"/>
  <c r="F131" i="3"/>
  <c r="G126" i="2"/>
  <c r="G127" i="3"/>
  <c r="H152" i="2"/>
  <c r="I123" i="2"/>
  <c r="I127" i="2"/>
  <c r="I150" i="3"/>
  <c r="I144" i="3"/>
  <c r="E145" i="3"/>
  <c r="F146" i="3"/>
  <c r="N41" i="2"/>
  <c r="B145" i="2"/>
  <c r="B124" i="3"/>
  <c r="C147" i="3"/>
  <c r="C145" i="3"/>
  <c r="D127" i="2"/>
  <c r="D128" i="2"/>
  <c r="D152" i="3"/>
  <c r="E149" i="3"/>
  <c r="F148" i="3"/>
  <c r="G123" i="2"/>
  <c r="G129" i="3"/>
  <c r="I130" i="2"/>
  <c r="M116" i="1"/>
  <c r="M131" i="1"/>
  <c r="M133" i="1"/>
  <c r="M135" i="1"/>
  <c r="M137" i="1"/>
  <c r="M130" i="1"/>
  <c r="M132" i="1"/>
  <c r="M134" i="1"/>
  <c r="M136" i="1"/>
  <c r="M129" i="1"/>
  <c r="M124" i="2"/>
  <c r="M126" i="2"/>
  <c r="M128" i="2"/>
  <c r="M130" i="2"/>
  <c r="M125" i="2"/>
  <c r="M127" i="2"/>
  <c r="M129" i="2"/>
  <c r="M122" i="2"/>
  <c r="M123" i="2"/>
  <c r="N98" i="3"/>
  <c r="N95" i="3"/>
  <c r="N90" i="3"/>
  <c r="N96" i="3"/>
  <c r="N91" i="3"/>
  <c r="N93" i="3"/>
  <c r="L116" i="1"/>
  <c r="L130" i="1"/>
  <c r="L132" i="1"/>
  <c r="L134" i="1"/>
  <c r="L136" i="1"/>
  <c r="L129" i="1"/>
  <c r="L131" i="1"/>
  <c r="L133" i="1"/>
  <c r="L135" i="1"/>
  <c r="L137" i="1"/>
  <c r="L124" i="3"/>
  <c r="L126" i="3"/>
  <c r="L128" i="3"/>
  <c r="L130" i="3"/>
  <c r="L123" i="3"/>
  <c r="L125" i="3"/>
  <c r="L127" i="3"/>
  <c r="L129" i="3"/>
  <c r="L122" i="3"/>
  <c r="L124" i="2"/>
  <c r="L126" i="2"/>
  <c r="L128" i="2"/>
  <c r="L130" i="2"/>
  <c r="L123" i="2"/>
  <c r="L125" i="2"/>
  <c r="L127" i="2"/>
  <c r="L129" i="2"/>
  <c r="L122" i="2"/>
  <c r="K124" i="2"/>
  <c r="K126" i="2"/>
  <c r="K128" i="2"/>
  <c r="K130" i="2"/>
  <c r="K125" i="2"/>
  <c r="K127" i="2"/>
  <c r="K129" i="2"/>
  <c r="K122" i="2"/>
  <c r="K123" i="2"/>
  <c r="J116" i="1"/>
  <c r="J132" i="1"/>
  <c r="J134" i="1"/>
  <c r="J136" i="1"/>
  <c r="J129" i="1"/>
  <c r="J131" i="1"/>
  <c r="J133" i="1"/>
  <c r="J135" i="1"/>
  <c r="J137" i="1"/>
  <c r="J130" i="1"/>
  <c r="J124" i="3"/>
  <c r="J126" i="3"/>
  <c r="J128" i="3"/>
  <c r="J130" i="3"/>
  <c r="J125" i="3"/>
  <c r="J127" i="3"/>
  <c r="J129" i="3"/>
  <c r="J122" i="3"/>
  <c r="J123" i="3"/>
  <c r="I116" i="1"/>
  <c r="E123" i="2"/>
  <c r="E130" i="2"/>
  <c r="G146" i="3"/>
  <c r="G147" i="3"/>
  <c r="G148" i="3"/>
  <c r="G149" i="3"/>
  <c r="G150" i="3"/>
  <c r="G151" i="3"/>
  <c r="G152" i="3"/>
  <c r="G144" i="3"/>
  <c r="G131" i="3"/>
  <c r="G145" i="3"/>
  <c r="G146" i="2"/>
  <c r="G147" i="2"/>
  <c r="G148" i="2"/>
  <c r="G149" i="2"/>
  <c r="G150" i="2"/>
  <c r="G151" i="2"/>
  <c r="G152" i="2"/>
  <c r="G144" i="2"/>
  <c r="G145" i="2"/>
  <c r="N155" i="3"/>
  <c r="E125" i="2"/>
  <c r="E127" i="2"/>
  <c r="E129" i="2"/>
  <c r="E124" i="2"/>
  <c r="E126" i="2"/>
  <c r="E128" i="2"/>
  <c r="E122" i="2"/>
  <c r="E131" i="2"/>
  <c r="N142" i="2"/>
  <c r="N144" i="2" s="1"/>
  <c r="N95" i="2"/>
  <c r="D112" i="1"/>
  <c r="N94" i="2"/>
  <c r="D110" i="1"/>
  <c r="D114" i="1"/>
  <c r="D108" i="1"/>
  <c r="D111" i="1"/>
  <c r="D115" i="1"/>
  <c r="D109" i="1"/>
  <c r="D113" i="1"/>
  <c r="D149" i="3"/>
  <c r="D148" i="3"/>
  <c r="D151" i="3"/>
  <c r="D146" i="3"/>
  <c r="D150" i="3"/>
  <c r="D145" i="3"/>
  <c r="D131" i="3"/>
  <c r="N91" i="2"/>
  <c r="N90" i="2"/>
  <c r="N37" i="3"/>
  <c r="N96" i="2"/>
  <c r="N93" i="2"/>
  <c r="N97" i="2"/>
  <c r="D131" i="2"/>
  <c r="D147" i="2"/>
  <c r="D149" i="2"/>
  <c r="D151" i="2"/>
  <c r="D144" i="2"/>
  <c r="D146" i="2"/>
  <c r="D148" i="2"/>
  <c r="D150" i="2"/>
  <c r="D152" i="2"/>
  <c r="N23" i="4"/>
  <c r="C114" i="1"/>
  <c r="C116" i="1"/>
  <c r="N38" i="3"/>
  <c r="N36" i="3"/>
  <c r="N77" i="2"/>
  <c r="N70" i="2"/>
  <c r="N72" i="2"/>
  <c r="N74" i="2"/>
  <c r="N76" i="2"/>
  <c r="N71" i="2"/>
  <c r="N73" i="2"/>
  <c r="N75" i="2"/>
  <c r="N68" i="2"/>
  <c r="N69" i="2"/>
  <c r="C125" i="2"/>
  <c r="C127" i="2"/>
  <c r="C129" i="2"/>
  <c r="C122" i="2"/>
  <c r="C124" i="2"/>
  <c r="C126" i="2"/>
  <c r="C128" i="2"/>
  <c r="C130" i="2"/>
  <c r="C123" i="2"/>
  <c r="N15" i="6"/>
  <c r="N146" i="1"/>
  <c r="N10" i="6"/>
  <c r="B109" i="1"/>
  <c r="N11" i="6"/>
  <c r="N25" i="6"/>
  <c r="N14" i="6"/>
  <c r="N12" i="6"/>
  <c r="N28" i="6"/>
  <c r="N26" i="6"/>
  <c r="N24" i="6"/>
  <c r="N13" i="6"/>
  <c r="N27" i="6"/>
  <c r="N9" i="5"/>
  <c r="N8" i="5"/>
  <c r="N16" i="5"/>
  <c r="N7" i="5"/>
  <c r="N42" i="4"/>
  <c r="N38" i="4"/>
  <c r="N21" i="4"/>
  <c r="N17" i="4"/>
  <c r="N43" i="4"/>
  <c r="N39" i="4"/>
  <c r="N22" i="4"/>
  <c r="N18" i="4"/>
  <c r="N14" i="4"/>
  <c r="N44" i="4"/>
  <c r="N40" i="4"/>
  <c r="N36" i="4"/>
  <c r="N19" i="4"/>
  <c r="N15" i="4"/>
  <c r="N41" i="4"/>
  <c r="N20" i="4"/>
  <c r="N16" i="4"/>
  <c r="N144" i="3"/>
  <c r="N129" i="3"/>
  <c r="N77" i="3"/>
  <c r="N23" i="3"/>
  <c r="N39" i="3"/>
  <c r="N43" i="3"/>
  <c r="N40" i="3"/>
  <c r="N44" i="3"/>
  <c r="N70" i="3"/>
  <c r="N74" i="3"/>
  <c r="N69" i="3"/>
  <c r="N73" i="3"/>
  <c r="N68" i="3"/>
  <c r="N72" i="3"/>
  <c r="N76" i="3"/>
  <c r="N71" i="3"/>
  <c r="M131" i="2"/>
  <c r="L131" i="3"/>
  <c r="N120" i="2"/>
  <c r="N127" i="1"/>
  <c r="J131" i="3"/>
  <c r="N146" i="3" l="1"/>
  <c r="N127" i="3"/>
  <c r="N123" i="3"/>
  <c r="N130" i="3"/>
  <c r="N122" i="3"/>
  <c r="N126" i="3"/>
  <c r="N145" i="3"/>
  <c r="N149" i="3"/>
  <c r="N125" i="3"/>
  <c r="N148" i="3"/>
  <c r="N150" i="3"/>
  <c r="N151" i="3"/>
  <c r="N147" i="3"/>
  <c r="N152" i="2"/>
  <c r="N113" i="1"/>
  <c r="N109" i="1"/>
  <c r="N111" i="1"/>
  <c r="N108" i="1"/>
  <c r="N107" i="1"/>
  <c r="N115" i="1"/>
  <c r="N110" i="1"/>
  <c r="N112" i="1"/>
  <c r="N151" i="2"/>
  <c r="N147" i="2"/>
  <c r="N145" i="2"/>
  <c r="N150" i="2"/>
  <c r="N149" i="2"/>
  <c r="N148" i="2"/>
  <c r="N146" i="2"/>
  <c r="N130" i="1"/>
  <c r="N129" i="1"/>
  <c r="N133" i="1"/>
  <c r="N131" i="1"/>
  <c r="N135" i="1"/>
  <c r="N132" i="1"/>
  <c r="N136" i="1"/>
  <c r="N131" i="3"/>
  <c r="N124" i="3"/>
  <c r="N124" i="2"/>
  <c r="N129" i="2"/>
  <c r="N125" i="2"/>
  <c r="N123" i="2"/>
  <c r="N128" i="2"/>
  <c r="N122" i="2"/>
  <c r="N127" i="2"/>
  <c r="N130" i="2"/>
  <c r="N126" i="2"/>
  <c r="N134" i="1"/>
  <c r="N137" i="1"/>
  <c r="N116" i="1"/>
  <c r="N131" i="2"/>
</calcChain>
</file>

<file path=xl/sharedStrings.xml><?xml version="1.0" encoding="utf-8"?>
<sst xmlns="http://schemas.openxmlformats.org/spreadsheetml/2006/main" count="1365" uniqueCount="49">
  <si>
    <t>TOTAL</t>
  </si>
  <si>
    <t>Micro-Tech</t>
  </si>
  <si>
    <t>Phonak</t>
  </si>
  <si>
    <t>Siemens</t>
  </si>
  <si>
    <t>Starkey</t>
  </si>
  <si>
    <t>Unitron</t>
  </si>
  <si>
    <t>ITE Sales</t>
  </si>
  <si>
    <t># of ITE</t>
  </si>
  <si>
    <t>BTE Sales</t>
  </si>
  <si>
    <t># of BTE</t>
  </si>
  <si>
    <t>Total # BTE</t>
  </si>
  <si>
    <t>Sales</t>
  </si>
  <si>
    <t>Total Sales</t>
  </si>
  <si>
    <t>% Sales</t>
  </si>
  <si>
    <t xml:space="preserve">Total # </t>
  </si>
  <si>
    <t># of Aids</t>
  </si>
  <si>
    <t>% #</t>
  </si>
  <si>
    <t>OVERVIEW OF DIGITAL HEARING AID SALES</t>
  </si>
  <si>
    <t>Bernafon</t>
  </si>
  <si>
    <t>GN Resound</t>
  </si>
  <si>
    <t>Oticon</t>
  </si>
  <si>
    <t>Sonic</t>
  </si>
  <si>
    <t>NOV 09</t>
  </si>
  <si>
    <t>DEC 09</t>
  </si>
  <si>
    <t>JAN 10</t>
  </si>
  <si>
    <t>FEB 10</t>
  </si>
  <si>
    <t>MAR 10</t>
  </si>
  <si>
    <t>APR 10</t>
  </si>
  <si>
    <t>MAY 10</t>
  </si>
  <si>
    <t>JUN 10</t>
  </si>
  <si>
    <t>JUL 10</t>
  </si>
  <si>
    <t>AUG 10</t>
  </si>
  <si>
    <t>SEP 10</t>
  </si>
  <si>
    <t>OCT 10</t>
  </si>
  <si>
    <t>GROUP 1 - CATEGORY 1 IN-THE-EAR HEARING AIDS</t>
  </si>
  <si>
    <t>GROUP 1 - CATEGORY 2 IN-THE-EAR HEARING AIDS</t>
  </si>
  <si>
    <t>Avg Cost</t>
  </si>
  <si>
    <t>Total #</t>
  </si>
  <si>
    <t xml:space="preserve"># </t>
  </si>
  <si>
    <t>OVERVIEW OF GROUP 1 IN-THE-EAR HEARING AID</t>
  </si>
  <si>
    <t>GROUP 2 CATEGORY 1 BEHIND-THE-EAR HEARING AIDS</t>
  </si>
  <si>
    <t>GROUP 2 CATEGORY 2 BEHIND-THE-EAR HEARING AIDS</t>
  </si>
  <si>
    <t>OVERVIEW OF GROUP 2 BEHIND-THE-EAR HEARING AID</t>
  </si>
  <si>
    <t>GROUP 3 RECEIVER-IN-THE-CANAL HEARING AIDS</t>
  </si>
  <si>
    <t>GROUP 4 CROS BICROS HEARING AIDS</t>
  </si>
  <si>
    <t>GROUP 5 REMOTE CONTROLS</t>
  </si>
  <si>
    <t>GROUP 1 IN-THE-EAR HEAIRNG AIDS</t>
  </si>
  <si>
    <t>GROUP 2 BEHIND-THE-EAR HEARING AIDS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</si>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</sst>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5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49" fontId="1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Fill="1"/>
    <xf numFmtId="164" fontId="2" fillId="0" borderId="0" xfId="0" applyNumberFormat="1" applyFont="1"/>
    <xf numFmtId="0" fontId="2" fillId="0" borderId="0" xfId="0" applyFont="1" applyBorder="1"/>
    <xf numFmtId="0" fontId="2" fillId="4" borderId="0" xfId="0" applyFont="1" applyFill="1"/>
    <xf numFmtId="165" fontId="2" fillId="0" borderId="0" xfId="0" applyNumberFormat="1" applyFont="1"/>
    <xf numFmtId="0" fontId="1" fillId="3" borderId="2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/>
    </xf>
    <xf numFmtId="49" fontId="1" fillId="4" borderId="1" xfId="0" applyNumberFormat="1" applyFont="1" applyFill="1" applyBorder="1" applyAlignment="1">
      <alignment vertical="top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/>
    </xf>
    <xf numFmtId="164" fontId="2" fillId="4" borderId="1" xfId="0" applyNumberFormat="1" applyFont="1" applyFill="1" applyBorder="1" applyAlignment="1">
      <alignment vertical="top"/>
    </xf>
    <xf numFmtId="0" fontId="1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3" fontId="2" fillId="4" borderId="1" xfId="0" applyNumberFormat="1" applyFont="1" applyFill="1" applyBorder="1" applyAlignment="1">
      <alignment vertical="top"/>
    </xf>
    <xf numFmtId="0" fontId="1" fillId="3" borderId="2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 wrapText="1"/>
    </xf>
    <xf numFmtId="164" fontId="2" fillId="4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Fill="1" applyBorder="1" applyAlignment="1">
      <alignment horizontal="right" vertical="top" wrapText="1"/>
    </xf>
    <xf numFmtId="3" fontId="2" fillId="4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10" fontId="2" fillId="0" borderId="1" xfId="0" applyNumberFormat="1" applyFont="1" applyFill="1" applyBorder="1" applyAlignment="1">
      <alignment vertical="top"/>
    </xf>
    <xf numFmtId="165" fontId="1" fillId="0" borderId="1" xfId="0" applyNumberFormat="1" applyFont="1" applyBorder="1" applyAlignment="1">
      <alignment vertical="top"/>
    </xf>
    <xf numFmtId="165" fontId="3" fillId="0" borderId="1" xfId="0" applyNumberFormat="1" applyFont="1" applyBorder="1" applyAlignment="1">
      <alignment vertical="top"/>
    </xf>
    <xf numFmtId="165" fontId="2" fillId="0" borderId="1" xfId="0" applyNumberFormat="1" applyFont="1" applyFill="1" applyBorder="1" applyAlignment="1">
      <alignment vertical="top"/>
    </xf>
    <xf numFmtId="49" fontId="2" fillId="0" borderId="1" xfId="0" applyNumberFormat="1" applyFont="1" applyBorder="1" applyAlignment="1">
      <alignment vertical="top"/>
    </xf>
    <xf numFmtId="165" fontId="2" fillId="0" borderId="1" xfId="0" applyNumberFormat="1" applyFont="1" applyBorder="1" applyAlignment="1">
      <alignment vertical="top"/>
    </xf>
    <xf numFmtId="165" fontId="4" fillId="0" borderId="1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7"/>
  <sheetViews>
    <sheetView zoomScaleNormal="100" workbookViewId="0">
      <selection activeCell="F10" sqref="F10"/>
    </sheetView>
  </sheetViews>
  <sheetFormatPr defaultColWidth="9.109375" defaultRowHeight="10.199999999999999" x14ac:dyDescent="0.2"/>
  <cols>
    <col min="1" max="1" width="9.6640625" style="3" customWidth="1"/>
    <col min="2" max="8" width="9.5546875" style="1" bestFit="1" customWidth="1"/>
    <col min="9" max="9" width="9.5546875" style="7" bestFit="1" customWidth="1"/>
    <col min="10" max="13" width="9.5546875" style="1" bestFit="1" customWidth="1"/>
    <col min="14" max="14" width="10.44140625" style="1" bestFit="1" customWidth="1"/>
    <col min="15" max="15" width="9.5546875" style="1" bestFit="1" customWidth="1"/>
    <col min="16" max="16" width="12.5546875" style="1" bestFit="1" customWidth="1"/>
    <col min="17" max="16384" width="9.109375" style="1"/>
  </cols>
  <sheetData>
    <row r="1" spans="1:15" x14ac:dyDescent="0.2">
      <c r="A1" s="9" t="s">
        <v>46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5" s="2" customFormat="1" x14ac:dyDescent="0.2">
      <c r="A2" s="12" t="s">
        <v>11</v>
      </c>
      <c r="B2" s="13" t="s">
        <v>22</v>
      </c>
      <c r="C2" s="13" t="s">
        <v>23</v>
      </c>
      <c r="D2" s="13" t="s">
        <v>24</v>
      </c>
      <c r="E2" s="13" t="s">
        <v>25</v>
      </c>
      <c r="F2" s="13" t="s">
        <v>26</v>
      </c>
      <c r="G2" s="13" t="s">
        <v>27</v>
      </c>
      <c r="H2" s="13" t="s">
        <v>28</v>
      </c>
      <c r="I2" s="14" t="s">
        <v>29</v>
      </c>
      <c r="J2" s="13" t="s">
        <v>30</v>
      </c>
      <c r="K2" s="13" t="s">
        <v>31</v>
      </c>
      <c r="L2" s="13" t="s">
        <v>32</v>
      </c>
      <c r="M2" s="13" t="s">
        <v>33</v>
      </c>
      <c r="N2" s="13" t="s">
        <v>0</v>
      </c>
    </row>
    <row r="3" spans="1:15" x14ac:dyDescent="0.2">
      <c r="A3" s="15" t="s">
        <v>18</v>
      </c>
      <c r="B3" s="16">
        <v>1179.9000000000001</v>
      </c>
      <c r="C3" s="16">
        <v>517.5</v>
      </c>
      <c r="D3" s="16">
        <v>1552.5</v>
      </c>
      <c r="E3" s="16">
        <v>1035</v>
      </c>
      <c r="F3" s="16">
        <v>1552.5</v>
      </c>
      <c r="G3" s="16">
        <v>1324.8</v>
      </c>
      <c r="H3" s="16">
        <v>14614.2</v>
      </c>
      <c r="I3" s="17">
        <v>8435.25</v>
      </c>
      <c r="J3" s="16">
        <v>4792.05</v>
      </c>
      <c r="K3" s="16">
        <v>4533.3</v>
      </c>
      <c r="L3" s="16">
        <v>7814.25</v>
      </c>
      <c r="M3" s="16">
        <v>7286.4</v>
      </c>
      <c r="N3" s="16">
        <f t="shared" ref="N3:N11" si="0">SUM(B3:M3)</f>
        <v>54637.650000000009</v>
      </c>
    </row>
    <row r="4" spans="1:15" x14ac:dyDescent="0.2">
      <c r="A4" s="15" t="s">
        <v>19</v>
      </c>
      <c r="B4" s="16">
        <v>88624.45</v>
      </c>
      <c r="C4" s="16">
        <v>95289.77</v>
      </c>
      <c r="D4" s="16">
        <v>113286.34</v>
      </c>
      <c r="E4" s="16">
        <v>88454.58</v>
      </c>
      <c r="F4" s="16">
        <v>136373.25</v>
      </c>
      <c r="G4" s="16">
        <v>121186.44</v>
      </c>
      <c r="H4" s="16">
        <v>213192.76</v>
      </c>
      <c r="I4" s="17">
        <v>242792.71</v>
      </c>
      <c r="J4" s="16">
        <v>201303.62</v>
      </c>
      <c r="K4" s="16">
        <v>206638.85</v>
      </c>
      <c r="L4" s="16">
        <v>233758.29</v>
      </c>
      <c r="M4" s="16">
        <v>248806.32</v>
      </c>
      <c r="N4" s="16">
        <f t="shared" si="0"/>
        <v>1989707.3800000001</v>
      </c>
    </row>
    <row r="5" spans="1:15" x14ac:dyDescent="0.2">
      <c r="A5" s="15" t="s">
        <v>1</v>
      </c>
      <c r="B5" s="16">
        <v>474816.91</v>
      </c>
      <c r="C5" s="16">
        <v>420475.02</v>
      </c>
      <c r="D5" s="16">
        <v>352638.36</v>
      </c>
      <c r="E5" s="16">
        <v>256064.12</v>
      </c>
      <c r="F5" s="16">
        <v>308614.40999999997</v>
      </c>
      <c r="G5" s="16">
        <v>287269.84000000003</v>
      </c>
      <c r="H5" s="16">
        <v>256839.4</v>
      </c>
      <c r="I5" s="17">
        <v>248380.27</v>
      </c>
      <c r="J5" s="16">
        <v>200786.56</v>
      </c>
      <c r="K5" s="16">
        <v>229819.49</v>
      </c>
      <c r="L5" s="16">
        <v>173901.04</v>
      </c>
      <c r="M5" s="16">
        <v>171663.17</v>
      </c>
      <c r="N5" s="16">
        <f t="shared" si="0"/>
        <v>3381268.59</v>
      </c>
    </row>
    <row r="6" spans="1:15" x14ac:dyDescent="0.2">
      <c r="A6" s="15" t="s">
        <v>20</v>
      </c>
      <c r="B6" s="16">
        <v>45897.73</v>
      </c>
      <c r="C6" s="16">
        <v>40039.54</v>
      </c>
      <c r="D6" s="16">
        <v>67172.45</v>
      </c>
      <c r="E6" s="16">
        <v>95381.77</v>
      </c>
      <c r="F6" s="16">
        <v>111962.7</v>
      </c>
      <c r="G6" s="16">
        <v>141439.92000000001</v>
      </c>
      <c r="H6" s="16">
        <v>157277.68</v>
      </c>
      <c r="I6" s="17">
        <v>139354.35999999999</v>
      </c>
      <c r="J6" s="16">
        <v>140875.84</v>
      </c>
      <c r="K6" s="16">
        <v>199488.71</v>
      </c>
      <c r="L6" s="16">
        <v>194339.51</v>
      </c>
      <c r="M6" s="16">
        <v>180511.72</v>
      </c>
      <c r="N6" s="16">
        <f t="shared" si="0"/>
        <v>1513741.93</v>
      </c>
    </row>
    <row r="7" spans="1:15" x14ac:dyDescent="0.2">
      <c r="A7" s="15" t="s">
        <v>2</v>
      </c>
      <c r="B7" s="16">
        <v>2342727.17</v>
      </c>
      <c r="C7" s="16">
        <v>2514900.41</v>
      </c>
      <c r="D7" s="16">
        <v>2469410.5299999998</v>
      </c>
      <c r="E7" s="16">
        <v>2302397.46</v>
      </c>
      <c r="F7" s="16">
        <v>2968768.36</v>
      </c>
      <c r="G7" s="16">
        <v>2970211.12</v>
      </c>
      <c r="H7" s="16">
        <v>2546764.61</v>
      </c>
      <c r="I7" s="17">
        <v>2837038.59</v>
      </c>
      <c r="J7" s="16">
        <v>2670287.14</v>
      </c>
      <c r="K7" s="16">
        <v>2889700.28</v>
      </c>
      <c r="L7" s="16">
        <v>2860067.22</v>
      </c>
      <c r="M7" s="16">
        <v>2711242.2</v>
      </c>
      <c r="N7" s="16">
        <f t="shared" si="0"/>
        <v>32083515.09</v>
      </c>
    </row>
    <row r="8" spans="1:15" x14ac:dyDescent="0.2">
      <c r="A8" s="15" t="s">
        <v>3</v>
      </c>
      <c r="B8" s="16">
        <v>266570</v>
      </c>
      <c r="C8" s="16">
        <v>287046.34999999998</v>
      </c>
      <c r="D8" s="16">
        <v>250501.68</v>
      </c>
      <c r="E8" s="16">
        <v>260385</v>
      </c>
      <c r="F8" s="16">
        <v>321835</v>
      </c>
      <c r="G8" s="16">
        <v>328153.34000000003</v>
      </c>
      <c r="H8" s="16">
        <v>285310</v>
      </c>
      <c r="I8" s="17">
        <v>304197.39</v>
      </c>
      <c r="J8" s="16">
        <v>280366.34999999998</v>
      </c>
      <c r="K8" s="16">
        <v>284787.7</v>
      </c>
      <c r="L8" s="16">
        <v>227490</v>
      </c>
      <c r="M8" s="16">
        <v>197300</v>
      </c>
      <c r="N8" s="16">
        <f t="shared" si="0"/>
        <v>3293942.8100000005</v>
      </c>
    </row>
    <row r="9" spans="1:15" x14ac:dyDescent="0.2">
      <c r="A9" s="15" t="s">
        <v>21</v>
      </c>
      <c r="B9" s="16">
        <v>7445.82</v>
      </c>
      <c r="C9" s="16">
        <v>7858.78</v>
      </c>
      <c r="D9" s="16">
        <v>8031.61</v>
      </c>
      <c r="E9" s="16">
        <v>19892.77</v>
      </c>
      <c r="F9" s="16">
        <v>17291.82</v>
      </c>
      <c r="G9" s="16">
        <v>16576.599999999999</v>
      </c>
      <c r="H9" s="16">
        <v>19858.55</v>
      </c>
      <c r="I9" s="17">
        <v>19120.650000000001</v>
      </c>
      <c r="J9" s="16">
        <v>22870.43</v>
      </c>
      <c r="K9" s="16">
        <v>11881.83</v>
      </c>
      <c r="L9" s="16">
        <v>19416.64</v>
      </c>
      <c r="M9" s="16">
        <v>20316.04</v>
      </c>
      <c r="N9" s="16">
        <f t="shared" si="0"/>
        <v>190561.54</v>
      </c>
    </row>
    <row r="10" spans="1:15" x14ac:dyDescent="0.2">
      <c r="A10" s="15" t="s">
        <v>4</v>
      </c>
      <c r="B10" s="16">
        <v>2518404.54</v>
      </c>
      <c r="C10" s="16">
        <v>2482711.96</v>
      </c>
      <c r="D10" s="16">
        <v>2366768.4</v>
      </c>
      <c r="E10" s="16">
        <v>2175685.33</v>
      </c>
      <c r="F10" s="16">
        <v>2681662.94</v>
      </c>
      <c r="G10" s="16">
        <v>2476695.6800000002</v>
      </c>
      <c r="H10" s="16">
        <v>2302576.52</v>
      </c>
      <c r="I10" s="17">
        <v>2504106.2400000002</v>
      </c>
      <c r="J10" s="16">
        <v>2280182.4700000002</v>
      </c>
      <c r="K10" s="16">
        <v>2576015.84</v>
      </c>
      <c r="L10" s="16">
        <v>2483321.39</v>
      </c>
      <c r="M10" s="16">
        <v>2260305.4</v>
      </c>
      <c r="N10" s="16">
        <f t="shared" si="0"/>
        <v>29108436.709999997</v>
      </c>
    </row>
    <row r="11" spans="1:15" x14ac:dyDescent="0.2">
      <c r="A11" s="15" t="s">
        <v>5</v>
      </c>
      <c r="B11" s="16">
        <v>215941.78</v>
      </c>
      <c r="C11" s="16">
        <v>231482.82</v>
      </c>
      <c r="D11" s="16">
        <v>214009.84</v>
      </c>
      <c r="E11" s="16">
        <v>192069.88</v>
      </c>
      <c r="F11" s="16">
        <v>271854.76</v>
      </c>
      <c r="G11" s="16">
        <v>225408.72</v>
      </c>
      <c r="H11" s="16">
        <v>161481.54999999999</v>
      </c>
      <c r="I11" s="17">
        <v>157920.29999999999</v>
      </c>
      <c r="J11" s="16">
        <v>146226.42000000001</v>
      </c>
      <c r="K11" s="16">
        <v>162740.4</v>
      </c>
      <c r="L11" s="16">
        <v>155087.9</v>
      </c>
      <c r="M11" s="16">
        <v>178869.66</v>
      </c>
      <c r="N11" s="16">
        <f t="shared" si="0"/>
        <v>2313094.0300000003</v>
      </c>
    </row>
    <row r="12" spans="1:15" x14ac:dyDescent="0.2">
      <c r="A12" s="18" t="s">
        <v>12</v>
      </c>
      <c r="B12" s="16">
        <f t="shared" ref="B12:N12" si="1">SUM(B3:B11)</f>
        <v>5961608.2999999998</v>
      </c>
      <c r="C12" s="16">
        <f t="shared" si="1"/>
        <v>6080322.1500000004</v>
      </c>
      <c r="D12" s="16">
        <f t="shared" si="1"/>
        <v>5843371.709999999</v>
      </c>
      <c r="E12" s="16">
        <f t="shared" si="1"/>
        <v>5391365.9100000001</v>
      </c>
      <c r="F12" s="16">
        <f t="shared" si="1"/>
        <v>6819915.7399999993</v>
      </c>
      <c r="G12" s="16">
        <f t="shared" si="1"/>
        <v>6568266.46</v>
      </c>
      <c r="H12" s="16">
        <f t="shared" si="1"/>
        <v>5957915.2699999996</v>
      </c>
      <c r="I12" s="17">
        <f t="shared" si="1"/>
        <v>6461345.7599999998</v>
      </c>
      <c r="J12" s="16">
        <f t="shared" si="1"/>
        <v>5947690.8800000008</v>
      </c>
      <c r="K12" s="16">
        <f t="shared" si="1"/>
        <v>6565606.4000000004</v>
      </c>
      <c r="L12" s="16">
        <f t="shared" si="1"/>
        <v>6355196.2400000012</v>
      </c>
      <c r="M12" s="16">
        <f t="shared" si="1"/>
        <v>5976300.9100000001</v>
      </c>
      <c r="N12" s="16">
        <f t="shared" si="1"/>
        <v>73928905.730000004</v>
      </c>
      <c r="O12" s="5"/>
    </row>
    <row r="13" spans="1:15" x14ac:dyDescent="0.2">
      <c r="A13" s="18" t="s">
        <v>38</v>
      </c>
      <c r="B13" s="13" t="s">
        <v>22</v>
      </c>
      <c r="C13" s="13" t="s">
        <v>23</v>
      </c>
      <c r="D13" s="13" t="s">
        <v>24</v>
      </c>
      <c r="E13" s="13" t="s">
        <v>25</v>
      </c>
      <c r="F13" s="13" t="s">
        <v>26</v>
      </c>
      <c r="G13" s="13" t="s">
        <v>27</v>
      </c>
      <c r="H13" s="13" t="s">
        <v>28</v>
      </c>
      <c r="I13" s="14" t="s">
        <v>29</v>
      </c>
      <c r="J13" s="13" t="s">
        <v>30</v>
      </c>
      <c r="K13" s="13" t="s">
        <v>31</v>
      </c>
      <c r="L13" s="13" t="s">
        <v>32</v>
      </c>
      <c r="M13" s="13" t="s">
        <v>33</v>
      </c>
      <c r="N13" s="13" t="s">
        <v>0</v>
      </c>
    </row>
    <row r="14" spans="1:15" x14ac:dyDescent="0.2">
      <c r="A14" s="15" t="s">
        <v>18</v>
      </c>
      <c r="B14" s="19">
        <v>4</v>
      </c>
      <c r="C14" s="19">
        <v>2</v>
      </c>
      <c r="D14" s="19">
        <v>6</v>
      </c>
      <c r="E14" s="19">
        <v>4</v>
      </c>
      <c r="F14" s="19">
        <v>6</v>
      </c>
      <c r="G14" s="19">
        <v>4</v>
      </c>
      <c r="H14" s="19">
        <v>45</v>
      </c>
      <c r="I14" s="20">
        <v>27</v>
      </c>
      <c r="J14" s="19">
        <v>16</v>
      </c>
      <c r="K14" s="19">
        <v>15</v>
      </c>
      <c r="L14" s="19">
        <v>26</v>
      </c>
      <c r="M14" s="19">
        <v>22</v>
      </c>
      <c r="N14" s="19">
        <f t="shared" ref="N14:N22" si="2">SUM(B14:M14)</f>
        <v>177</v>
      </c>
    </row>
    <row r="15" spans="1:15" x14ac:dyDescent="0.2">
      <c r="A15" s="15" t="s">
        <v>19</v>
      </c>
      <c r="B15" s="19">
        <v>259</v>
      </c>
      <c r="C15" s="19">
        <v>278</v>
      </c>
      <c r="D15" s="19">
        <v>327</v>
      </c>
      <c r="E15" s="19">
        <v>256</v>
      </c>
      <c r="F15" s="19">
        <v>391</v>
      </c>
      <c r="G15" s="19">
        <v>349</v>
      </c>
      <c r="H15" s="19">
        <v>606</v>
      </c>
      <c r="I15" s="20">
        <v>690</v>
      </c>
      <c r="J15" s="19">
        <v>572</v>
      </c>
      <c r="K15" s="19">
        <v>591</v>
      </c>
      <c r="L15" s="19">
        <v>665</v>
      </c>
      <c r="M15" s="19">
        <v>704</v>
      </c>
      <c r="N15" s="19">
        <f t="shared" si="2"/>
        <v>5688</v>
      </c>
    </row>
    <row r="16" spans="1:15" x14ac:dyDescent="0.2">
      <c r="A16" s="15" t="s">
        <v>1</v>
      </c>
      <c r="B16" s="19">
        <v>1338</v>
      </c>
      <c r="C16" s="19">
        <v>1192</v>
      </c>
      <c r="D16" s="19">
        <v>996</v>
      </c>
      <c r="E16" s="19">
        <v>725</v>
      </c>
      <c r="F16" s="19">
        <v>876</v>
      </c>
      <c r="G16" s="19">
        <v>827</v>
      </c>
      <c r="H16" s="19">
        <v>736</v>
      </c>
      <c r="I16" s="20">
        <v>710</v>
      </c>
      <c r="J16" s="19">
        <v>578</v>
      </c>
      <c r="K16" s="19">
        <v>656</v>
      </c>
      <c r="L16" s="19">
        <v>493</v>
      </c>
      <c r="M16" s="19">
        <v>483</v>
      </c>
      <c r="N16" s="19">
        <f t="shared" si="2"/>
        <v>9610</v>
      </c>
    </row>
    <row r="17" spans="1:14" x14ac:dyDescent="0.2">
      <c r="A17" s="15" t="s">
        <v>20</v>
      </c>
      <c r="B17" s="19">
        <v>131</v>
      </c>
      <c r="C17" s="19">
        <v>113</v>
      </c>
      <c r="D17" s="19">
        <v>190</v>
      </c>
      <c r="E17" s="19">
        <v>269</v>
      </c>
      <c r="F17" s="19">
        <v>315</v>
      </c>
      <c r="G17" s="19">
        <v>397</v>
      </c>
      <c r="H17" s="19">
        <v>443</v>
      </c>
      <c r="I17" s="20">
        <v>392</v>
      </c>
      <c r="J17" s="19">
        <v>398</v>
      </c>
      <c r="K17" s="19">
        <v>562</v>
      </c>
      <c r="L17" s="19">
        <v>543</v>
      </c>
      <c r="M17" s="19">
        <v>509</v>
      </c>
      <c r="N17" s="19">
        <f t="shared" si="2"/>
        <v>4262</v>
      </c>
    </row>
    <row r="18" spans="1:14" x14ac:dyDescent="0.2">
      <c r="A18" s="15" t="s">
        <v>2</v>
      </c>
      <c r="B18" s="19">
        <v>6534</v>
      </c>
      <c r="C18" s="19">
        <v>6983</v>
      </c>
      <c r="D18" s="19">
        <v>6864</v>
      </c>
      <c r="E18" s="19">
        <v>6395</v>
      </c>
      <c r="F18" s="19">
        <v>8247</v>
      </c>
      <c r="G18" s="19">
        <v>8239</v>
      </c>
      <c r="H18" s="19">
        <v>7073</v>
      </c>
      <c r="I18" s="20">
        <v>7882</v>
      </c>
      <c r="J18" s="19">
        <v>7417</v>
      </c>
      <c r="K18" s="19">
        <v>8033</v>
      </c>
      <c r="L18" s="19">
        <v>7926</v>
      </c>
      <c r="M18" s="19">
        <v>7514</v>
      </c>
      <c r="N18" s="19">
        <f t="shared" si="2"/>
        <v>89107</v>
      </c>
    </row>
    <row r="19" spans="1:14" x14ac:dyDescent="0.2">
      <c r="A19" s="15" t="s">
        <v>3</v>
      </c>
      <c r="B19" s="19">
        <v>772</v>
      </c>
      <c r="C19" s="19">
        <v>830</v>
      </c>
      <c r="D19" s="19">
        <v>721</v>
      </c>
      <c r="E19" s="19">
        <v>759</v>
      </c>
      <c r="F19" s="19">
        <v>933</v>
      </c>
      <c r="G19" s="19">
        <v>961</v>
      </c>
      <c r="H19" s="19">
        <v>828</v>
      </c>
      <c r="I19" s="20">
        <v>885</v>
      </c>
      <c r="J19" s="19">
        <v>803</v>
      </c>
      <c r="K19" s="19">
        <v>817</v>
      </c>
      <c r="L19" s="19">
        <v>656</v>
      </c>
      <c r="M19" s="19">
        <v>580</v>
      </c>
      <c r="N19" s="19">
        <f t="shared" si="2"/>
        <v>9545</v>
      </c>
    </row>
    <row r="20" spans="1:14" x14ac:dyDescent="0.2">
      <c r="A20" s="15" t="s">
        <v>21</v>
      </c>
      <c r="B20" s="19">
        <v>22</v>
      </c>
      <c r="C20" s="19">
        <v>23</v>
      </c>
      <c r="D20" s="19">
        <v>23</v>
      </c>
      <c r="E20" s="19">
        <v>57</v>
      </c>
      <c r="F20" s="19">
        <v>50</v>
      </c>
      <c r="G20" s="19">
        <v>45</v>
      </c>
      <c r="H20" s="19">
        <v>57</v>
      </c>
      <c r="I20" s="20">
        <v>55</v>
      </c>
      <c r="J20" s="19">
        <v>68</v>
      </c>
      <c r="K20" s="19">
        <v>34</v>
      </c>
      <c r="L20" s="19">
        <v>57</v>
      </c>
      <c r="M20" s="19">
        <v>60</v>
      </c>
      <c r="N20" s="19">
        <f t="shared" si="2"/>
        <v>551</v>
      </c>
    </row>
    <row r="21" spans="1:14" x14ac:dyDescent="0.2">
      <c r="A21" s="15" t="s">
        <v>4</v>
      </c>
      <c r="B21" s="19">
        <v>6916</v>
      </c>
      <c r="C21" s="19">
        <v>6846</v>
      </c>
      <c r="D21" s="19">
        <v>6497</v>
      </c>
      <c r="E21" s="19">
        <v>5975</v>
      </c>
      <c r="F21" s="19">
        <v>7361</v>
      </c>
      <c r="G21" s="19">
        <v>6805</v>
      </c>
      <c r="H21" s="19">
        <v>6333</v>
      </c>
      <c r="I21" s="20">
        <v>6888</v>
      </c>
      <c r="J21" s="19">
        <v>6270</v>
      </c>
      <c r="K21" s="19">
        <v>7064</v>
      </c>
      <c r="L21" s="19">
        <v>6837</v>
      </c>
      <c r="M21" s="19">
        <v>6231</v>
      </c>
      <c r="N21" s="19">
        <f t="shared" si="2"/>
        <v>80023</v>
      </c>
    </row>
    <row r="22" spans="1:14" x14ac:dyDescent="0.2">
      <c r="A22" s="15" t="s">
        <v>5</v>
      </c>
      <c r="B22" s="19">
        <v>673</v>
      </c>
      <c r="C22" s="19">
        <v>713</v>
      </c>
      <c r="D22" s="19">
        <v>663</v>
      </c>
      <c r="E22" s="19">
        <v>594</v>
      </c>
      <c r="F22" s="19">
        <v>839</v>
      </c>
      <c r="G22" s="19">
        <v>702</v>
      </c>
      <c r="H22" s="19">
        <v>502</v>
      </c>
      <c r="I22" s="20">
        <v>490</v>
      </c>
      <c r="J22" s="19">
        <v>461</v>
      </c>
      <c r="K22" s="19">
        <v>510</v>
      </c>
      <c r="L22" s="19">
        <v>483</v>
      </c>
      <c r="M22" s="19">
        <v>561</v>
      </c>
      <c r="N22" s="19">
        <f t="shared" si="2"/>
        <v>7191</v>
      </c>
    </row>
    <row r="23" spans="1:14" x14ac:dyDescent="0.2">
      <c r="A23" s="18" t="s">
        <v>37</v>
      </c>
      <c r="B23" s="19">
        <f t="shared" ref="B23:N23" si="3">SUM(B14:B22)</f>
        <v>16649</v>
      </c>
      <c r="C23" s="19">
        <f t="shared" si="3"/>
        <v>16980</v>
      </c>
      <c r="D23" s="19">
        <f t="shared" si="3"/>
        <v>16287</v>
      </c>
      <c r="E23" s="19">
        <f t="shared" si="3"/>
        <v>15034</v>
      </c>
      <c r="F23" s="19">
        <f t="shared" si="3"/>
        <v>19018</v>
      </c>
      <c r="G23" s="19">
        <f t="shared" si="3"/>
        <v>18329</v>
      </c>
      <c r="H23" s="19">
        <f t="shared" si="3"/>
        <v>16623</v>
      </c>
      <c r="I23" s="20">
        <f t="shared" si="3"/>
        <v>18019</v>
      </c>
      <c r="J23" s="19">
        <f t="shared" si="3"/>
        <v>16583</v>
      </c>
      <c r="K23" s="19">
        <f t="shared" si="3"/>
        <v>18282</v>
      </c>
      <c r="L23" s="19">
        <f t="shared" si="3"/>
        <v>17686</v>
      </c>
      <c r="M23" s="19">
        <f t="shared" si="3"/>
        <v>16664</v>
      </c>
      <c r="N23" s="19">
        <f t="shared" si="3"/>
        <v>206154</v>
      </c>
    </row>
    <row r="24" spans="1:14" x14ac:dyDescent="0.2">
      <c r="A24" s="9" t="s">
        <v>47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</row>
    <row r="25" spans="1:14" s="2" customFormat="1" x14ac:dyDescent="0.2">
      <c r="A25" s="12" t="s">
        <v>11</v>
      </c>
      <c r="B25" s="13" t="s">
        <v>22</v>
      </c>
      <c r="C25" s="13" t="s">
        <v>23</v>
      </c>
      <c r="D25" s="13" t="s">
        <v>24</v>
      </c>
      <c r="E25" s="13" t="s">
        <v>25</v>
      </c>
      <c r="F25" s="13" t="s">
        <v>26</v>
      </c>
      <c r="G25" s="13" t="s">
        <v>27</v>
      </c>
      <c r="H25" s="13" t="s">
        <v>28</v>
      </c>
      <c r="I25" s="14" t="s">
        <v>29</v>
      </c>
      <c r="J25" s="13" t="s">
        <v>30</v>
      </c>
      <c r="K25" s="13" t="s">
        <v>31</v>
      </c>
      <c r="L25" s="13" t="s">
        <v>32</v>
      </c>
      <c r="M25" s="13" t="s">
        <v>33</v>
      </c>
      <c r="N25" s="13" t="s">
        <v>0</v>
      </c>
    </row>
    <row r="26" spans="1:14" x14ac:dyDescent="0.2">
      <c r="A26" s="15" t="s">
        <v>18</v>
      </c>
      <c r="B26" s="16">
        <v>284.63</v>
      </c>
      <c r="C26" s="16">
        <v>0</v>
      </c>
      <c r="D26" s="16">
        <v>284.63</v>
      </c>
      <c r="E26" s="16">
        <v>1707.78</v>
      </c>
      <c r="F26" s="16">
        <v>681.04</v>
      </c>
      <c r="G26" s="16">
        <v>853.89</v>
      </c>
      <c r="H26" s="16">
        <v>32186.91</v>
      </c>
      <c r="I26" s="17">
        <v>30438.78</v>
      </c>
      <c r="J26" s="16">
        <v>52135.82</v>
      </c>
      <c r="K26" s="16">
        <v>53644.85</v>
      </c>
      <c r="L26" s="16">
        <v>44176.54</v>
      </c>
      <c r="M26" s="16">
        <v>52755.79</v>
      </c>
      <c r="N26" s="16">
        <f t="shared" ref="N26:N34" si="4">SUM(B26:M26)</f>
        <v>269150.66000000003</v>
      </c>
    </row>
    <row r="27" spans="1:14" x14ac:dyDescent="0.2">
      <c r="A27" s="15" t="s">
        <v>19</v>
      </c>
      <c r="B27" s="16">
        <v>285380.27</v>
      </c>
      <c r="C27" s="16">
        <v>357310.85</v>
      </c>
      <c r="D27" s="16">
        <v>354796.62</v>
      </c>
      <c r="E27" s="16">
        <v>348685.86</v>
      </c>
      <c r="F27" s="16">
        <v>462425.43</v>
      </c>
      <c r="G27" s="16">
        <v>424956.17</v>
      </c>
      <c r="H27" s="16">
        <v>454176.43</v>
      </c>
      <c r="I27" s="17">
        <v>395814.97</v>
      </c>
      <c r="J27" s="16">
        <v>366403.2</v>
      </c>
      <c r="K27" s="16">
        <v>387356.89</v>
      </c>
      <c r="L27" s="16">
        <v>353157.36</v>
      </c>
      <c r="M27" s="16">
        <v>368114.49</v>
      </c>
      <c r="N27" s="16">
        <f t="shared" si="4"/>
        <v>4558578.540000001</v>
      </c>
    </row>
    <row r="28" spans="1:14" x14ac:dyDescent="0.2">
      <c r="A28" s="15" t="s">
        <v>1</v>
      </c>
      <c r="B28" s="16">
        <v>291015.06</v>
      </c>
      <c r="C28" s="16">
        <v>231611.68</v>
      </c>
      <c r="D28" s="16">
        <v>206636.29</v>
      </c>
      <c r="E28" s="16">
        <v>173861.14</v>
      </c>
      <c r="F28" s="16">
        <v>173813.02</v>
      </c>
      <c r="G28" s="16">
        <v>167871.15</v>
      </c>
      <c r="H28" s="16">
        <v>113093.64</v>
      </c>
      <c r="I28" s="17">
        <v>119621.33</v>
      </c>
      <c r="J28" s="16">
        <v>97779.37</v>
      </c>
      <c r="K28" s="16">
        <v>96708.160000000003</v>
      </c>
      <c r="L28" s="16">
        <v>83179.240000000005</v>
      </c>
      <c r="M28" s="16">
        <v>87127.24</v>
      </c>
      <c r="N28" s="16">
        <f t="shared" si="4"/>
        <v>1842317.3199999996</v>
      </c>
    </row>
    <row r="29" spans="1:14" x14ac:dyDescent="0.2">
      <c r="A29" s="15" t="s">
        <v>20</v>
      </c>
      <c r="B29" s="16">
        <v>51952.58</v>
      </c>
      <c r="C29" s="16">
        <v>93172.03</v>
      </c>
      <c r="D29" s="16">
        <v>141372.66</v>
      </c>
      <c r="E29" s="16">
        <v>177385.99</v>
      </c>
      <c r="F29" s="16">
        <v>221244.74</v>
      </c>
      <c r="G29" s="16">
        <v>249759.39</v>
      </c>
      <c r="H29" s="16">
        <v>246147.18</v>
      </c>
      <c r="I29" s="17">
        <v>281430.84000000003</v>
      </c>
      <c r="J29" s="16">
        <v>290528.59999999998</v>
      </c>
      <c r="K29" s="16">
        <v>370090.18</v>
      </c>
      <c r="L29" s="16">
        <v>377319.77</v>
      </c>
      <c r="M29" s="16">
        <v>353203.92</v>
      </c>
      <c r="N29" s="16">
        <f t="shared" si="4"/>
        <v>2853607.8800000004</v>
      </c>
    </row>
    <row r="30" spans="1:14" x14ac:dyDescent="0.2">
      <c r="A30" s="15" t="s">
        <v>2</v>
      </c>
      <c r="B30" s="16">
        <v>5480983.6200000001</v>
      </c>
      <c r="C30" s="16">
        <v>5653973.9000000004</v>
      </c>
      <c r="D30" s="16">
        <v>5280071.5599999996</v>
      </c>
      <c r="E30" s="16">
        <v>4945849.92</v>
      </c>
      <c r="F30" s="16">
        <v>6326957.2400000002</v>
      </c>
      <c r="G30" s="16">
        <v>5989815.5800000001</v>
      </c>
      <c r="H30" s="16">
        <v>5228749.9000000004</v>
      </c>
      <c r="I30" s="17">
        <v>5507191.1600000001</v>
      </c>
      <c r="J30" s="16">
        <v>5189162.72</v>
      </c>
      <c r="K30" s="16">
        <v>5600604.7000000002</v>
      </c>
      <c r="L30" s="16">
        <v>5370407.7000000002</v>
      </c>
      <c r="M30" s="16">
        <v>4935438.8</v>
      </c>
      <c r="N30" s="16">
        <f t="shared" si="4"/>
        <v>65509206.799999997</v>
      </c>
    </row>
    <row r="31" spans="1:14" x14ac:dyDescent="0.2">
      <c r="A31" s="15" t="s">
        <v>3</v>
      </c>
      <c r="B31" s="16">
        <v>684655</v>
      </c>
      <c r="C31" s="16">
        <v>672645</v>
      </c>
      <c r="D31" s="16">
        <v>597285</v>
      </c>
      <c r="E31" s="16">
        <v>548925</v>
      </c>
      <c r="F31" s="16">
        <v>708820</v>
      </c>
      <c r="G31" s="16">
        <v>550065</v>
      </c>
      <c r="H31" s="16">
        <v>512685</v>
      </c>
      <c r="I31" s="17">
        <v>562505</v>
      </c>
      <c r="J31" s="16">
        <v>498585</v>
      </c>
      <c r="K31" s="16">
        <v>603315</v>
      </c>
      <c r="L31" s="16">
        <v>496580</v>
      </c>
      <c r="M31" s="16">
        <v>470865</v>
      </c>
      <c r="N31" s="16">
        <f t="shared" si="4"/>
        <v>6906930</v>
      </c>
    </row>
    <row r="32" spans="1:14" x14ac:dyDescent="0.2">
      <c r="A32" s="15" t="s">
        <v>21</v>
      </c>
      <c r="B32" s="16">
        <v>2202.52</v>
      </c>
      <c r="C32" s="16">
        <v>6390.2</v>
      </c>
      <c r="D32" s="16">
        <v>8280.14</v>
      </c>
      <c r="E32" s="16">
        <v>62026.52</v>
      </c>
      <c r="F32" s="16">
        <v>39891.64</v>
      </c>
      <c r="G32" s="16">
        <v>50469.52</v>
      </c>
      <c r="H32" s="16">
        <v>55554.559999999998</v>
      </c>
      <c r="I32" s="17">
        <v>45697.06</v>
      </c>
      <c r="J32" s="16">
        <v>41318.94</v>
      </c>
      <c r="K32" s="16">
        <v>39693.97</v>
      </c>
      <c r="L32" s="16">
        <v>52950.47</v>
      </c>
      <c r="M32" s="16">
        <v>47804.36</v>
      </c>
      <c r="N32" s="16">
        <f t="shared" si="4"/>
        <v>452279.9</v>
      </c>
    </row>
    <row r="33" spans="1:15" x14ac:dyDescent="0.2">
      <c r="A33" s="15" t="s">
        <v>4</v>
      </c>
      <c r="B33" s="16">
        <v>456569.55</v>
      </c>
      <c r="C33" s="16">
        <v>417839.85</v>
      </c>
      <c r="D33" s="16">
        <v>326232</v>
      </c>
      <c r="E33" s="16">
        <v>290855.7</v>
      </c>
      <c r="F33" s="16">
        <v>352241.55</v>
      </c>
      <c r="G33" s="16">
        <v>275237.55</v>
      </c>
      <c r="H33" s="16">
        <v>364858.2</v>
      </c>
      <c r="I33" s="17">
        <v>410574.15</v>
      </c>
      <c r="J33" s="16">
        <v>381656.25</v>
      </c>
      <c r="K33" s="16">
        <v>410429.25</v>
      </c>
      <c r="L33" s="16">
        <v>440019.9</v>
      </c>
      <c r="M33" s="16">
        <v>406506.6</v>
      </c>
      <c r="N33" s="16">
        <f t="shared" si="4"/>
        <v>4533020.55</v>
      </c>
    </row>
    <row r="34" spans="1:15" x14ac:dyDescent="0.2">
      <c r="A34" s="15" t="s">
        <v>5</v>
      </c>
      <c r="B34" s="16">
        <v>337116.09</v>
      </c>
      <c r="C34" s="16">
        <v>317213.83</v>
      </c>
      <c r="D34" s="16">
        <v>290263.5</v>
      </c>
      <c r="E34" s="16">
        <v>262394.21999999997</v>
      </c>
      <c r="F34" s="16">
        <v>281408.11</v>
      </c>
      <c r="G34" s="16">
        <v>239505.97</v>
      </c>
      <c r="H34" s="16">
        <v>170684.05</v>
      </c>
      <c r="I34" s="17">
        <v>168459.84</v>
      </c>
      <c r="J34" s="16">
        <v>157319.10999999999</v>
      </c>
      <c r="K34" s="16">
        <v>165482.57</v>
      </c>
      <c r="L34" s="16">
        <v>164076.88</v>
      </c>
      <c r="M34" s="16">
        <v>136947.54999999999</v>
      </c>
      <c r="N34" s="16">
        <f t="shared" si="4"/>
        <v>2690871.7199999997</v>
      </c>
    </row>
    <row r="35" spans="1:15" x14ac:dyDescent="0.2">
      <c r="A35" s="18" t="s">
        <v>12</v>
      </c>
      <c r="B35" s="16">
        <f t="shared" ref="B35:N35" si="5">SUM(B26:B34)</f>
        <v>7590159.3199999994</v>
      </c>
      <c r="C35" s="16">
        <f t="shared" si="5"/>
        <v>7750157.3400000008</v>
      </c>
      <c r="D35" s="16">
        <f t="shared" si="5"/>
        <v>7205222.3999999994</v>
      </c>
      <c r="E35" s="16">
        <f t="shared" si="5"/>
        <v>6811692.129999999</v>
      </c>
      <c r="F35" s="16">
        <f t="shared" si="5"/>
        <v>8567482.7699999996</v>
      </c>
      <c r="G35" s="16">
        <f t="shared" si="5"/>
        <v>7948534.2199999988</v>
      </c>
      <c r="H35" s="16">
        <f t="shared" si="5"/>
        <v>7178135.8700000001</v>
      </c>
      <c r="I35" s="17">
        <f t="shared" si="5"/>
        <v>7521733.1299999999</v>
      </c>
      <c r="J35" s="16">
        <f t="shared" si="5"/>
        <v>7074889.0100000007</v>
      </c>
      <c r="K35" s="16">
        <f t="shared" si="5"/>
        <v>7727325.5700000003</v>
      </c>
      <c r="L35" s="16">
        <f t="shared" si="5"/>
        <v>7381867.8600000003</v>
      </c>
      <c r="M35" s="16">
        <f t="shared" si="5"/>
        <v>6858763.75</v>
      </c>
      <c r="N35" s="16">
        <f t="shared" si="5"/>
        <v>89615963.370000005</v>
      </c>
      <c r="O35" s="5"/>
    </row>
    <row r="36" spans="1:15" x14ac:dyDescent="0.2">
      <c r="A36" s="18" t="s">
        <v>38</v>
      </c>
      <c r="B36" s="13" t="s">
        <v>22</v>
      </c>
      <c r="C36" s="13" t="s">
        <v>23</v>
      </c>
      <c r="D36" s="13" t="s">
        <v>24</v>
      </c>
      <c r="E36" s="13" t="s">
        <v>25</v>
      </c>
      <c r="F36" s="13" t="s">
        <v>26</v>
      </c>
      <c r="G36" s="13" t="s">
        <v>27</v>
      </c>
      <c r="H36" s="13" t="s">
        <v>28</v>
      </c>
      <c r="I36" s="14" t="s">
        <v>29</v>
      </c>
      <c r="J36" s="13" t="s">
        <v>30</v>
      </c>
      <c r="K36" s="13" t="s">
        <v>31</v>
      </c>
      <c r="L36" s="13" t="s">
        <v>32</v>
      </c>
      <c r="M36" s="13" t="s">
        <v>33</v>
      </c>
      <c r="N36" s="13" t="s">
        <v>0</v>
      </c>
    </row>
    <row r="37" spans="1:15" x14ac:dyDescent="0.2">
      <c r="A37" s="15" t="s">
        <v>18</v>
      </c>
      <c r="B37" s="19">
        <v>1</v>
      </c>
      <c r="C37" s="19">
        <v>0</v>
      </c>
      <c r="D37" s="19">
        <v>1</v>
      </c>
      <c r="E37" s="19">
        <v>6</v>
      </c>
      <c r="F37" s="19">
        <v>2</v>
      </c>
      <c r="G37" s="19">
        <v>3</v>
      </c>
      <c r="H37" s="19">
        <v>96</v>
      </c>
      <c r="I37" s="20">
        <v>93</v>
      </c>
      <c r="J37" s="19">
        <v>160</v>
      </c>
      <c r="K37" s="19">
        <v>160</v>
      </c>
      <c r="L37" s="19">
        <v>134</v>
      </c>
      <c r="M37" s="19">
        <v>161</v>
      </c>
      <c r="N37" s="19">
        <f t="shared" ref="N37:N45" si="6">SUM(B37:M37)</f>
        <v>817</v>
      </c>
    </row>
    <row r="38" spans="1:15" x14ac:dyDescent="0.2">
      <c r="A38" s="15" t="s">
        <v>19</v>
      </c>
      <c r="B38" s="19">
        <v>824</v>
      </c>
      <c r="C38" s="19">
        <v>1030</v>
      </c>
      <c r="D38" s="19">
        <v>1006</v>
      </c>
      <c r="E38" s="19">
        <v>988</v>
      </c>
      <c r="F38" s="19">
        <v>1316</v>
      </c>
      <c r="G38" s="19">
        <v>1209</v>
      </c>
      <c r="H38" s="19">
        <v>1294</v>
      </c>
      <c r="I38" s="20">
        <v>1132</v>
      </c>
      <c r="J38" s="19">
        <v>1044</v>
      </c>
      <c r="K38" s="19">
        <v>1105</v>
      </c>
      <c r="L38" s="19">
        <v>1013</v>
      </c>
      <c r="M38" s="19">
        <v>1066</v>
      </c>
      <c r="N38" s="19">
        <f t="shared" si="6"/>
        <v>13027</v>
      </c>
    </row>
    <row r="39" spans="1:15" ht="11.25" customHeight="1" x14ac:dyDescent="0.2">
      <c r="A39" s="15" t="s">
        <v>1</v>
      </c>
      <c r="B39" s="19">
        <v>854</v>
      </c>
      <c r="C39" s="19">
        <v>678</v>
      </c>
      <c r="D39" s="19">
        <v>607</v>
      </c>
      <c r="E39" s="19">
        <v>510</v>
      </c>
      <c r="F39" s="19">
        <v>508</v>
      </c>
      <c r="G39" s="19">
        <v>493</v>
      </c>
      <c r="H39" s="19">
        <v>329</v>
      </c>
      <c r="I39" s="20">
        <v>351</v>
      </c>
      <c r="J39" s="19">
        <v>285</v>
      </c>
      <c r="K39" s="19">
        <v>282</v>
      </c>
      <c r="L39" s="19">
        <v>243</v>
      </c>
      <c r="M39" s="19">
        <v>253</v>
      </c>
      <c r="N39" s="19">
        <f t="shared" si="6"/>
        <v>5393</v>
      </c>
    </row>
    <row r="40" spans="1:15" ht="11.25" customHeight="1" x14ac:dyDescent="0.2">
      <c r="A40" s="15" t="s">
        <v>20</v>
      </c>
      <c r="B40" s="19">
        <v>151</v>
      </c>
      <c r="C40" s="19">
        <v>266</v>
      </c>
      <c r="D40" s="19">
        <v>402</v>
      </c>
      <c r="E40" s="19">
        <v>503</v>
      </c>
      <c r="F40" s="19">
        <v>628</v>
      </c>
      <c r="G40" s="19">
        <v>708</v>
      </c>
      <c r="H40" s="19">
        <v>696</v>
      </c>
      <c r="I40" s="20">
        <v>796</v>
      </c>
      <c r="J40" s="19">
        <v>820</v>
      </c>
      <c r="K40" s="19">
        <v>1046</v>
      </c>
      <c r="L40" s="19">
        <v>1069</v>
      </c>
      <c r="M40" s="19">
        <v>999</v>
      </c>
      <c r="N40" s="19">
        <f t="shared" si="6"/>
        <v>8084</v>
      </c>
    </row>
    <row r="41" spans="1:15" ht="11.25" customHeight="1" x14ac:dyDescent="0.2">
      <c r="A41" s="15" t="s">
        <v>2</v>
      </c>
      <c r="B41" s="19">
        <v>14571</v>
      </c>
      <c r="C41" s="19">
        <v>15055</v>
      </c>
      <c r="D41" s="19">
        <v>14055</v>
      </c>
      <c r="E41" s="19">
        <v>13156</v>
      </c>
      <c r="F41" s="19">
        <v>16820</v>
      </c>
      <c r="G41" s="19">
        <v>15947</v>
      </c>
      <c r="H41" s="19">
        <v>13927</v>
      </c>
      <c r="I41" s="20">
        <v>14654</v>
      </c>
      <c r="J41" s="19">
        <v>13841</v>
      </c>
      <c r="K41" s="19">
        <v>14958</v>
      </c>
      <c r="L41" s="19">
        <v>14331</v>
      </c>
      <c r="M41" s="19">
        <v>13135</v>
      </c>
      <c r="N41" s="19">
        <f t="shared" si="6"/>
        <v>174450</v>
      </c>
    </row>
    <row r="42" spans="1:15" ht="11.25" customHeight="1" x14ac:dyDescent="0.2">
      <c r="A42" s="15" t="s">
        <v>3</v>
      </c>
      <c r="B42" s="19">
        <v>1931</v>
      </c>
      <c r="C42" s="19">
        <v>1905</v>
      </c>
      <c r="D42" s="19">
        <v>1677</v>
      </c>
      <c r="E42" s="19">
        <v>1545</v>
      </c>
      <c r="F42" s="19">
        <v>2000</v>
      </c>
      <c r="G42" s="19">
        <v>1571</v>
      </c>
      <c r="H42" s="19">
        <v>1463</v>
      </c>
      <c r="I42" s="20">
        <v>1635</v>
      </c>
      <c r="J42" s="19">
        <v>1432</v>
      </c>
      <c r="K42" s="19">
        <v>1726</v>
      </c>
      <c r="L42" s="19">
        <v>1432</v>
      </c>
      <c r="M42" s="19">
        <v>1363</v>
      </c>
      <c r="N42" s="19">
        <f t="shared" si="6"/>
        <v>19680</v>
      </c>
    </row>
    <row r="43" spans="1:15" x14ac:dyDescent="0.2">
      <c r="A43" s="15" t="s">
        <v>21</v>
      </c>
      <c r="B43" s="19">
        <v>8</v>
      </c>
      <c r="C43" s="19">
        <v>22</v>
      </c>
      <c r="D43" s="19">
        <v>28</v>
      </c>
      <c r="E43" s="19">
        <v>208</v>
      </c>
      <c r="F43" s="19">
        <v>134</v>
      </c>
      <c r="G43" s="19">
        <v>170</v>
      </c>
      <c r="H43" s="19">
        <v>187</v>
      </c>
      <c r="I43" s="20">
        <v>155</v>
      </c>
      <c r="J43" s="19">
        <v>141</v>
      </c>
      <c r="K43" s="19">
        <v>137</v>
      </c>
      <c r="L43" s="19">
        <v>181</v>
      </c>
      <c r="M43" s="19">
        <v>163</v>
      </c>
      <c r="N43" s="19">
        <f t="shared" si="6"/>
        <v>1534</v>
      </c>
    </row>
    <row r="44" spans="1:15" x14ac:dyDescent="0.2">
      <c r="A44" s="15" t="s">
        <v>4</v>
      </c>
      <c r="B44" s="19">
        <v>1338</v>
      </c>
      <c r="C44" s="19">
        <v>1224</v>
      </c>
      <c r="D44" s="19">
        <v>954</v>
      </c>
      <c r="E44" s="19">
        <v>855</v>
      </c>
      <c r="F44" s="19">
        <v>1035</v>
      </c>
      <c r="G44" s="19">
        <v>805</v>
      </c>
      <c r="H44" s="19">
        <v>1066</v>
      </c>
      <c r="I44" s="20">
        <v>1199</v>
      </c>
      <c r="J44" s="19">
        <v>1120</v>
      </c>
      <c r="K44" s="19">
        <v>1202</v>
      </c>
      <c r="L44" s="19">
        <v>1288</v>
      </c>
      <c r="M44" s="19">
        <v>1187</v>
      </c>
      <c r="N44" s="19">
        <f t="shared" si="6"/>
        <v>13273</v>
      </c>
    </row>
    <row r="45" spans="1:15" x14ac:dyDescent="0.2">
      <c r="A45" s="15" t="s">
        <v>5</v>
      </c>
      <c r="B45" s="19">
        <v>951</v>
      </c>
      <c r="C45" s="19">
        <v>891</v>
      </c>
      <c r="D45" s="19">
        <v>823</v>
      </c>
      <c r="E45" s="19">
        <v>741</v>
      </c>
      <c r="F45" s="19">
        <v>794</v>
      </c>
      <c r="G45" s="19">
        <v>672</v>
      </c>
      <c r="H45" s="19">
        <v>483</v>
      </c>
      <c r="I45" s="20">
        <v>482</v>
      </c>
      <c r="J45" s="19">
        <v>447</v>
      </c>
      <c r="K45" s="19">
        <v>471</v>
      </c>
      <c r="L45" s="19">
        <v>466</v>
      </c>
      <c r="M45" s="19">
        <v>388</v>
      </c>
      <c r="N45" s="19">
        <f t="shared" si="6"/>
        <v>7609</v>
      </c>
    </row>
    <row r="46" spans="1:15" x14ac:dyDescent="0.2">
      <c r="A46" s="18" t="s">
        <v>14</v>
      </c>
      <c r="B46" s="19">
        <f t="shared" ref="B46:N46" si="7">SUM(B37:B45)</f>
        <v>20629</v>
      </c>
      <c r="C46" s="19">
        <f t="shared" si="7"/>
        <v>21071</v>
      </c>
      <c r="D46" s="19">
        <f t="shared" si="7"/>
        <v>19553</v>
      </c>
      <c r="E46" s="19">
        <f t="shared" si="7"/>
        <v>18512</v>
      </c>
      <c r="F46" s="19">
        <f t="shared" si="7"/>
        <v>23237</v>
      </c>
      <c r="G46" s="19">
        <f t="shared" si="7"/>
        <v>21578</v>
      </c>
      <c r="H46" s="19">
        <f t="shared" si="7"/>
        <v>19541</v>
      </c>
      <c r="I46" s="20">
        <f t="shared" si="7"/>
        <v>20497</v>
      </c>
      <c r="J46" s="19">
        <f t="shared" si="7"/>
        <v>19290</v>
      </c>
      <c r="K46" s="19">
        <f t="shared" si="7"/>
        <v>21087</v>
      </c>
      <c r="L46" s="19">
        <f t="shared" si="7"/>
        <v>20157</v>
      </c>
      <c r="M46" s="19">
        <f t="shared" si="7"/>
        <v>18715</v>
      </c>
      <c r="N46" s="19">
        <f t="shared" si="7"/>
        <v>243867</v>
      </c>
    </row>
    <row r="47" spans="1:15" x14ac:dyDescent="0.2">
      <c r="A47" s="9" t="s">
        <v>43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</row>
    <row r="48" spans="1:15" s="2" customFormat="1" x14ac:dyDescent="0.2">
      <c r="A48" s="12" t="s">
        <v>11</v>
      </c>
      <c r="B48" s="13" t="s">
        <v>22</v>
      </c>
      <c r="C48" s="13" t="s">
        <v>23</v>
      </c>
      <c r="D48" s="13" t="s">
        <v>24</v>
      </c>
      <c r="E48" s="13" t="s">
        <v>25</v>
      </c>
      <c r="F48" s="13" t="s">
        <v>26</v>
      </c>
      <c r="G48" s="13" t="s">
        <v>27</v>
      </c>
      <c r="H48" s="13" t="s">
        <v>28</v>
      </c>
      <c r="I48" s="14" t="s">
        <v>29</v>
      </c>
      <c r="J48" s="13" t="s">
        <v>30</v>
      </c>
      <c r="K48" s="13" t="s">
        <v>31</v>
      </c>
      <c r="L48" s="13" t="s">
        <v>32</v>
      </c>
      <c r="M48" s="13" t="s">
        <v>33</v>
      </c>
      <c r="N48" s="13" t="s">
        <v>0</v>
      </c>
    </row>
    <row r="49" spans="1:15" x14ac:dyDescent="0.2">
      <c r="A49" s="15" t="s">
        <v>18</v>
      </c>
      <c r="B49" s="16">
        <v>672.76</v>
      </c>
      <c r="C49" s="16">
        <v>2018.28</v>
      </c>
      <c r="D49" s="16">
        <v>4036.56</v>
      </c>
      <c r="E49" s="16">
        <v>12446.06</v>
      </c>
      <c r="F49" s="16">
        <v>17155.38</v>
      </c>
      <c r="G49" s="16">
        <v>12782.44</v>
      </c>
      <c r="H49" s="16">
        <v>34983.519999999997</v>
      </c>
      <c r="I49" s="17">
        <v>33638</v>
      </c>
      <c r="J49" s="16">
        <v>31619.72</v>
      </c>
      <c r="K49" s="16">
        <v>32628.86</v>
      </c>
      <c r="L49" s="16">
        <v>21191.94</v>
      </c>
      <c r="M49" s="16">
        <v>14800.72</v>
      </c>
      <c r="N49" s="16">
        <f t="shared" ref="N49:N57" si="8">SUM(B49:M49)</f>
        <v>217974.24000000002</v>
      </c>
    </row>
    <row r="50" spans="1:15" x14ac:dyDescent="0.2">
      <c r="A50" s="15" t="s">
        <v>19</v>
      </c>
      <c r="B50" s="16">
        <v>151867.56</v>
      </c>
      <c r="C50" s="16">
        <v>179823.28</v>
      </c>
      <c r="D50" s="16">
        <v>164334.29999999999</v>
      </c>
      <c r="E50" s="16">
        <v>246312.56</v>
      </c>
      <c r="F50" s="16">
        <v>380802.24</v>
      </c>
      <c r="G50" s="16">
        <v>384580.04</v>
      </c>
      <c r="H50" s="16">
        <v>409513.52</v>
      </c>
      <c r="I50" s="17">
        <v>365691.04</v>
      </c>
      <c r="J50" s="16">
        <v>336601.98</v>
      </c>
      <c r="K50" s="16">
        <v>357379.88</v>
      </c>
      <c r="L50" s="16">
        <v>355113.2</v>
      </c>
      <c r="M50" s="16">
        <v>341890.9</v>
      </c>
      <c r="N50" s="16">
        <f t="shared" si="8"/>
        <v>3673910.5</v>
      </c>
    </row>
    <row r="51" spans="1:15" x14ac:dyDescent="0.2">
      <c r="A51" s="15" t="s">
        <v>1</v>
      </c>
      <c r="B51" s="16">
        <v>78102.080000000002</v>
      </c>
      <c r="C51" s="16">
        <v>72124.88</v>
      </c>
      <c r="D51" s="16">
        <v>64553.760000000002</v>
      </c>
      <c r="E51" s="16">
        <v>22713.360000000001</v>
      </c>
      <c r="F51" s="16">
        <v>30284.48</v>
      </c>
      <c r="G51" s="16">
        <v>10758.96</v>
      </c>
      <c r="H51" s="16">
        <v>4383.28</v>
      </c>
      <c r="I51" s="17">
        <v>0</v>
      </c>
      <c r="J51" s="16">
        <v>2390.88</v>
      </c>
      <c r="K51" s="16">
        <v>1195.44</v>
      </c>
      <c r="L51" s="16">
        <v>398.48</v>
      </c>
      <c r="M51" s="16">
        <v>398.48</v>
      </c>
      <c r="N51" s="16">
        <f t="shared" si="8"/>
        <v>287304.08</v>
      </c>
    </row>
    <row r="52" spans="1:15" ht="11.25" customHeight="1" x14ac:dyDescent="0.2">
      <c r="A52" s="15" t="s">
        <v>20</v>
      </c>
      <c r="B52" s="16">
        <v>225640.35</v>
      </c>
      <c r="C52" s="16">
        <v>271252.8</v>
      </c>
      <c r="D52" s="16">
        <v>339066</v>
      </c>
      <c r="E52" s="16">
        <v>408090.15</v>
      </c>
      <c r="F52" s="16">
        <v>581659.65</v>
      </c>
      <c r="G52" s="16">
        <v>542909.25</v>
      </c>
      <c r="H52" s="16">
        <v>554211.44999999995</v>
      </c>
      <c r="I52" s="17">
        <v>641803.5</v>
      </c>
      <c r="J52" s="16">
        <v>656334.9</v>
      </c>
      <c r="K52" s="16">
        <v>786310.2</v>
      </c>
      <c r="L52" s="16">
        <v>807703.65</v>
      </c>
      <c r="M52" s="16">
        <v>857756.25</v>
      </c>
      <c r="N52" s="16">
        <f t="shared" si="8"/>
        <v>6672738.1500000013</v>
      </c>
    </row>
    <row r="53" spans="1:15" x14ac:dyDescent="0.2">
      <c r="A53" s="15" t="s">
        <v>2</v>
      </c>
      <c r="B53" s="16">
        <v>574027.43000000005</v>
      </c>
      <c r="C53" s="16">
        <v>593148.93000000005</v>
      </c>
      <c r="D53" s="16">
        <v>602709.68000000005</v>
      </c>
      <c r="E53" s="16">
        <v>635981.09</v>
      </c>
      <c r="F53" s="16">
        <v>1014586.79</v>
      </c>
      <c r="G53" s="16">
        <v>1026059.69</v>
      </c>
      <c r="H53" s="16">
        <v>1201212.6299999999</v>
      </c>
      <c r="I53" s="17">
        <v>1572169.73</v>
      </c>
      <c r="J53" s="16">
        <v>1523983.55</v>
      </c>
      <c r="K53" s="16">
        <v>1707932.38</v>
      </c>
      <c r="L53" s="16">
        <v>1740056.5</v>
      </c>
      <c r="M53" s="16">
        <v>1772180.62</v>
      </c>
      <c r="N53" s="16">
        <f t="shared" si="8"/>
        <v>13964049.02</v>
      </c>
    </row>
    <row r="54" spans="1:15" x14ac:dyDescent="0.2">
      <c r="A54" s="15" t="s">
        <v>3</v>
      </c>
      <c r="B54" s="16">
        <v>163520</v>
      </c>
      <c r="C54" s="16">
        <v>259150</v>
      </c>
      <c r="D54" s="16">
        <v>294920</v>
      </c>
      <c r="E54" s="16">
        <v>332880</v>
      </c>
      <c r="F54" s="16">
        <v>573050</v>
      </c>
      <c r="G54" s="16">
        <v>405880</v>
      </c>
      <c r="H54" s="16">
        <v>510635</v>
      </c>
      <c r="I54" s="17">
        <v>547500</v>
      </c>
      <c r="J54" s="16">
        <v>487275</v>
      </c>
      <c r="K54" s="16">
        <v>544945</v>
      </c>
      <c r="L54" s="16">
        <v>502970</v>
      </c>
      <c r="M54" s="16">
        <v>382520</v>
      </c>
      <c r="N54" s="16">
        <f t="shared" si="8"/>
        <v>5005245</v>
      </c>
    </row>
    <row r="55" spans="1:15" x14ac:dyDescent="0.2">
      <c r="A55" s="15" t="s">
        <v>21</v>
      </c>
      <c r="B55" s="16">
        <v>39754.35</v>
      </c>
      <c r="C55" s="16">
        <v>25581.06</v>
      </c>
      <c r="D55" s="16">
        <v>15556.05</v>
      </c>
      <c r="E55" s="16">
        <v>47013.84</v>
      </c>
      <c r="F55" s="16">
        <v>50125.05</v>
      </c>
      <c r="G55" s="16">
        <v>20741.400000000001</v>
      </c>
      <c r="H55" s="16">
        <v>22124.16</v>
      </c>
      <c r="I55" s="17">
        <v>20050.02</v>
      </c>
      <c r="J55" s="16">
        <v>11753.46</v>
      </c>
      <c r="K55" s="16">
        <v>11062.08</v>
      </c>
      <c r="L55" s="16">
        <v>17414.5</v>
      </c>
      <c r="M55" s="16">
        <v>12099.15</v>
      </c>
      <c r="N55" s="16">
        <f t="shared" si="8"/>
        <v>293275.12</v>
      </c>
    </row>
    <row r="56" spans="1:15" x14ac:dyDescent="0.2">
      <c r="A56" s="15" t="s">
        <v>4</v>
      </c>
      <c r="B56" s="16">
        <v>612740.69999999995</v>
      </c>
      <c r="C56" s="16">
        <v>571972.05000000005</v>
      </c>
      <c r="D56" s="16">
        <v>592961.85</v>
      </c>
      <c r="E56" s="16">
        <v>580045.05000000005</v>
      </c>
      <c r="F56" s="16">
        <v>785906.55</v>
      </c>
      <c r="G56" s="16">
        <v>746348.85</v>
      </c>
      <c r="H56" s="16">
        <v>733835.7</v>
      </c>
      <c r="I56" s="17">
        <v>778640.85</v>
      </c>
      <c r="J56" s="16">
        <v>756036.45</v>
      </c>
      <c r="K56" s="16">
        <v>837170.1</v>
      </c>
      <c r="L56" s="16">
        <v>848068.65</v>
      </c>
      <c r="M56" s="16">
        <v>723744.45</v>
      </c>
      <c r="N56" s="16">
        <f t="shared" si="8"/>
        <v>8567471.25</v>
      </c>
    </row>
    <row r="57" spans="1:15" x14ac:dyDescent="0.2">
      <c r="A57" s="15" t="s">
        <v>5</v>
      </c>
      <c r="B57" s="16">
        <v>74746.039999999994</v>
      </c>
      <c r="C57" s="16">
        <v>36512.94</v>
      </c>
      <c r="D57" s="16">
        <v>14676.77</v>
      </c>
      <c r="E57" s="16">
        <v>33649.18</v>
      </c>
      <c r="F57" s="16">
        <v>22552.11</v>
      </c>
      <c r="G57" s="16">
        <v>19330.38</v>
      </c>
      <c r="H57" s="16">
        <v>17182.560000000001</v>
      </c>
      <c r="I57" s="17">
        <v>22552.11</v>
      </c>
      <c r="J57" s="16">
        <v>17182.560000000001</v>
      </c>
      <c r="K57" s="16">
        <v>20762.259999999998</v>
      </c>
      <c r="L57" s="16">
        <v>13602.86</v>
      </c>
      <c r="M57" s="16">
        <v>22194.14</v>
      </c>
      <c r="N57" s="16">
        <f t="shared" si="8"/>
        <v>314943.90999999997</v>
      </c>
    </row>
    <row r="58" spans="1:15" x14ac:dyDescent="0.2">
      <c r="A58" s="18" t="s">
        <v>12</v>
      </c>
      <c r="B58" s="16">
        <f t="shared" ref="B58:N58" si="9">SUM(B49:B57)</f>
        <v>1921071.2700000003</v>
      </c>
      <c r="C58" s="16">
        <f t="shared" si="9"/>
        <v>2011584.22</v>
      </c>
      <c r="D58" s="16">
        <f t="shared" si="9"/>
        <v>2092814.9700000002</v>
      </c>
      <c r="E58" s="16">
        <f t="shared" si="9"/>
        <v>2319131.2900000005</v>
      </c>
      <c r="F58" s="16">
        <f t="shared" si="9"/>
        <v>3456122.2499999995</v>
      </c>
      <c r="G58" s="16">
        <f t="shared" si="9"/>
        <v>3169391.01</v>
      </c>
      <c r="H58" s="16">
        <f t="shared" si="9"/>
        <v>3488081.82</v>
      </c>
      <c r="I58" s="17">
        <f t="shared" si="9"/>
        <v>3982045.25</v>
      </c>
      <c r="J58" s="16">
        <f t="shared" si="9"/>
        <v>3823178.5000000005</v>
      </c>
      <c r="K58" s="16">
        <f t="shared" si="9"/>
        <v>4299386.1999999993</v>
      </c>
      <c r="L58" s="16">
        <f t="shared" si="9"/>
        <v>4306519.78</v>
      </c>
      <c r="M58" s="16">
        <f t="shared" si="9"/>
        <v>4127584.7100000004</v>
      </c>
      <c r="N58" s="16">
        <f t="shared" si="9"/>
        <v>38996911.269999996</v>
      </c>
      <c r="O58" s="5"/>
    </row>
    <row r="59" spans="1:15" x14ac:dyDescent="0.2">
      <c r="A59" s="18" t="s">
        <v>38</v>
      </c>
      <c r="B59" s="13" t="s">
        <v>22</v>
      </c>
      <c r="C59" s="13" t="s">
        <v>23</v>
      </c>
      <c r="D59" s="13" t="s">
        <v>24</v>
      </c>
      <c r="E59" s="13" t="s">
        <v>25</v>
      </c>
      <c r="F59" s="13" t="s">
        <v>26</v>
      </c>
      <c r="G59" s="13" t="s">
        <v>27</v>
      </c>
      <c r="H59" s="13" t="s">
        <v>28</v>
      </c>
      <c r="I59" s="14" t="s">
        <v>29</v>
      </c>
      <c r="J59" s="13" t="s">
        <v>30</v>
      </c>
      <c r="K59" s="13" t="s">
        <v>31</v>
      </c>
      <c r="L59" s="13" t="s">
        <v>32</v>
      </c>
      <c r="M59" s="13" t="s">
        <v>33</v>
      </c>
      <c r="N59" s="13" t="s">
        <v>0</v>
      </c>
    </row>
    <row r="60" spans="1:15" x14ac:dyDescent="0.2">
      <c r="A60" s="15" t="s">
        <v>18</v>
      </c>
      <c r="B60" s="19">
        <v>2</v>
      </c>
      <c r="C60" s="19">
        <v>6</v>
      </c>
      <c r="D60" s="19">
        <v>12</v>
      </c>
      <c r="E60" s="19">
        <v>37</v>
      </c>
      <c r="F60" s="19">
        <v>51</v>
      </c>
      <c r="G60" s="19">
        <v>38</v>
      </c>
      <c r="H60" s="19">
        <v>104</v>
      </c>
      <c r="I60" s="20">
        <v>100</v>
      </c>
      <c r="J60" s="19">
        <v>94</v>
      </c>
      <c r="K60" s="19">
        <v>97</v>
      </c>
      <c r="L60" s="19">
        <v>63</v>
      </c>
      <c r="M60" s="19">
        <v>44</v>
      </c>
      <c r="N60" s="19">
        <f t="shared" ref="N60:N68" si="10">SUM(B60:M60)</f>
        <v>648</v>
      </c>
    </row>
    <row r="61" spans="1:15" ht="11.25" customHeight="1" x14ac:dyDescent="0.2">
      <c r="A61" s="15" t="s">
        <v>19</v>
      </c>
      <c r="B61" s="19">
        <v>402</v>
      </c>
      <c r="C61" s="19">
        <v>474</v>
      </c>
      <c r="D61" s="19">
        <v>433</v>
      </c>
      <c r="E61" s="19">
        <v>652</v>
      </c>
      <c r="F61" s="19">
        <v>1000</v>
      </c>
      <c r="G61" s="19">
        <v>1016</v>
      </c>
      <c r="H61" s="19">
        <v>1084</v>
      </c>
      <c r="I61" s="20">
        <v>964</v>
      </c>
      <c r="J61" s="19">
        <v>889</v>
      </c>
      <c r="K61" s="19">
        <v>942</v>
      </c>
      <c r="L61" s="19">
        <v>938</v>
      </c>
      <c r="M61" s="19">
        <v>899</v>
      </c>
      <c r="N61" s="19">
        <f t="shared" si="10"/>
        <v>9693</v>
      </c>
    </row>
    <row r="62" spans="1:15" x14ac:dyDescent="0.2">
      <c r="A62" s="15" t="s">
        <v>1</v>
      </c>
      <c r="B62" s="19">
        <v>196</v>
      </c>
      <c r="C62" s="19">
        <v>181</v>
      </c>
      <c r="D62" s="19">
        <v>162</v>
      </c>
      <c r="E62" s="19">
        <v>57</v>
      </c>
      <c r="F62" s="19">
        <v>76</v>
      </c>
      <c r="G62" s="19">
        <v>27</v>
      </c>
      <c r="H62" s="19">
        <v>11</v>
      </c>
      <c r="I62" s="20">
        <v>0</v>
      </c>
      <c r="J62" s="19">
        <v>6</v>
      </c>
      <c r="K62" s="19">
        <v>3</v>
      </c>
      <c r="L62" s="19">
        <v>1</v>
      </c>
      <c r="M62" s="19">
        <v>1</v>
      </c>
      <c r="N62" s="19">
        <f t="shared" si="10"/>
        <v>721</v>
      </c>
    </row>
    <row r="63" spans="1:15" x14ac:dyDescent="0.2">
      <c r="A63" s="15" t="s">
        <v>20</v>
      </c>
      <c r="B63" s="19">
        <v>557</v>
      </c>
      <c r="C63" s="19">
        <v>672</v>
      </c>
      <c r="D63" s="19">
        <v>840</v>
      </c>
      <c r="E63" s="19">
        <v>1011</v>
      </c>
      <c r="F63" s="19">
        <v>1441</v>
      </c>
      <c r="G63" s="19">
        <v>1339</v>
      </c>
      <c r="H63" s="19">
        <v>1369</v>
      </c>
      <c r="I63" s="20">
        <v>1589</v>
      </c>
      <c r="J63" s="19">
        <v>1626</v>
      </c>
      <c r="K63" s="19">
        <v>1939</v>
      </c>
      <c r="L63" s="19">
        <v>1997</v>
      </c>
      <c r="M63" s="19">
        <v>2123</v>
      </c>
      <c r="N63" s="19">
        <f t="shared" si="10"/>
        <v>16503</v>
      </c>
    </row>
    <row r="64" spans="1:15" x14ac:dyDescent="0.2">
      <c r="A64" s="15" t="s">
        <v>2</v>
      </c>
      <c r="B64" s="19">
        <v>1489</v>
      </c>
      <c r="C64" s="19">
        <v>1541</v>
      </c>
      <c r="D64" s="19">
        <v>1568</v>
      </c>
      <c r="E64" s="19">
        <v>1657</v>
      </c>
      <c r="F64" s="19">
        <v>2641</v>
      </c>
      <c r="G64" s="19">
        <v>2670</v>
      </c>
      <c r="H64" s="19">
        <v>3120</v>
      </c>
      <c r="I64" s="20">
        <v>4098</v>
      </c>
      <c r="J64" s="19">
        <v>3977</v>
      </c>
      <c r="K64" s="19">
        <v>4456</v>
      </c>
      <c r="L64" s="19">
        <v>4533</v>
      </c>
      <c r="M64" s="19">
        <v>4629</v>
      </c>
      <c r="N64" s="19">
        <f t="shared" si="10"/>
        <v>36379</v>
      </c>
    </row>
    <row r="65" spans="1:15" x14ac:dyDescent="0.2">
      <c r="A65" s="15" t="s">
        <v>3</v>
      </c>
      <c r="B65" s="19">
        <v>448</v>
      </c>
      <c r="C65" s="19">
        <v>704</v>
      </c>
      <c r="D65" s="19">
        <v>799</v>
      </c>
      <c r="E65" s="19">
        <v>904</v>
      </c>
      <c r="F65" s="19">
        <v>1562</v>
      </c>
      <c r="G65" s="19">
        <v>1105</v>
      </c>
      <c r="H65" s="19">
        <v>1396</v>
      </c>
      <c r="I65" s="20">
        <v>1498</v>
      </c>
      <c r="J65" s="19">
        <v>1324</v>
      </c>
      <c r="K65" s="19">
        <v>1486</v>
      </c>
      <c r="L65" s="19">
        <v>1368</v>
      </c>
      <c r="M65" s="19">
        <v>1045</v>
      </c>
      <c r="N65" s="19">
        <f t="shared" si="10"/>
        <v>13639</v>
      </c>
    </row>
    <row r="66" spans="1:15" x14ac:dyDescent="0.2">
      <c r="A66" s="15" t="s">
        <v>21</v>
      </c>
      <c r="B66" s="19">
        <v>115</v>
      </c>
      <c r="C66" s="19">
        <v>74</v>
      </c>
      <c r="D66" s="19">
        <v>45</v>
      </c>
      <c r="E66" s="19">
        <v>136</v>
      </c>
      <c r="F66" s="19">
        <v>141</v>
      </c>
      <c r="G66" s="19">
        <v>60</v>
      </c>
      <c r="H66" s="19">
        <v>64</v>
      </c>
      <c r="I66" s="20">
        <v>58</v>
      </c>
      <c r="J66" s="19">
        <v>34</v>
      </c>
      <c r="K66" s="19">
        <v>32</v>
      </c>
      <c r="L66" s="19">
        <v>50</v>
      </c>
      <c r="M66" s="19">
        <v>35</v>
      </c>
      <c r="N66" s="19">
        <f t="shared" si="10"/>
        <v>844</v>
      </c>
    </row>
    <row r="67" spans="1:15" x14ac:dyDescent="0.2">
      <c r="A67" s="15" t="s">
        <v>4</v>
      </c>
      <c r="B67" s="19">
        <v>1516</v>
      </c>
      <c r="C67" s="19">
        <v>1412</v>
      </c>
      <c r="D67" s="19">
        <v>1459</v>
      </c>
      <c r="E67" s="19">
        <v>1431</v>
      </c>
      <c r="F67" s="19">
        <v>1941</v>
      </c>
      <c r="G67" s="19">
        <v>1839</v>
      </c>
      <c r="H67" s="19">
        <v>1816</v>
      </c>
      <c r="I67" s="20">
        <v>1929</v>
      </c>
      <c r="J67" s="19">
        <v>1873</v>
      </c>
      <c r="K67" s="19">
        <v>2071</v>
      </c>
      <c r="L67" s="19">
        <v>2096</v>
      </c>
      <c r="M67" s="19">
        <v>1787</v>
      </c>
      <c r="N67" s="19">
        <f t="shared" si="10"/>
        <v>21170</v>
      </c>
    </row>
    <row r="68" spans="1:15" x14ac:dyDescent="0.2">
      <c r="A68" s="15" t="s">
        <v>5</v>
      </c>
      <c r="B68" s="19">
        <v>195</v>
      </c>
      <c r="C68" s="19">
        <v>99</v>
      </c>
      <c r="D68" s="19">
        <v>41</v>
      </c>
      <c r="E68" s="19">
        <v>94</v>
      </c>
      <c r="F68" s="19">
        <v>63</v>
      </c>
      <c r="G68" s="19">
        <v>54</v>
      </c>
      <c r="H68" s="19">
        <v>48</v>
      </c>
      <c r="I68" s="20">
        <v>63</v>
      </c>
      <c r="J68" s="19">
        <v>48</v>
      </c>
      <c r="K68" s="19">
        <v>58</v>
      </c>
      <c r="L68" s="19">
        <v>38</v>
      </c>
      <c r="M68" s="19">
        <v>60</v>
      </c>
      <c r="N68" s="19">
        <f t="shared" si="10"/>
        <v>861</v>
      </c>
    </row>
    <row r="69" spans="1:15" x14ac:dyDescent="0.2">
      <c r="A69" s="18" t="s">
        <v>37</v>
      </c>
      <c r="B69" s="19">
        <f t="shared" ref="B69:N69" si="11">SUM(B60:B68)</f>
        <v>4920</v>
      </c>
      <c r="C69" s="19">
        <f t="shared" si="11"/>
        <v>5163</v>
      </c>
      <c r="D69" s="19">
        <f t="shared" si="11"/>
        <v>5359</v>
      </c>
      <c r="E69" s="19">
        <f t="shared" si="11"/>
        <v>5979</v>
      </c>
      <c r="F69" s="19">
        <f t="shared" si="11"/>
        <v>8916</v>
      </c>
      <c r="G69" s="19">
        <f t="shared" si="11"/>
        <v>8148</v>
      </c>
      <c r="H69" s="19">
        <f t="shared" si="11"/>
        <v>9012</v>
      </c>
      <c r="I69" s="20">
        <f t="shared" si="11"/>
        <v>10299</v>
      </c>
      <c r="J69" s="19">
        <f t="shared" si="11"/>
        <v>9871</v>
      </c>
      <c r="K69" s="19">
        <f t="shared" si="11"/>
        <v>11084</v>
      </c>
      <c r="L69" s="19">
        <f t="shared" si="11"/>
        <v>11084</v>
      </c>
      <c r="M69" s="19">
        <f t="shared" si="11"/>
        <v>10623</v>
      </c>
      <c r="N69" s="19">
        <f t="shared" si="11"/>
        <v>100458</v>
      </c>
    </row>
    <row r="70" spans="1:15" x14ac:dyDescent="0.2">
      <c r="A70" s="9" t="s">
        <v>44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1"/>
    </row>
    <row r="71" spans="1:15" s="2" customFormat="1" x14ac:dyDescent="0.2">
      <c r="A71" s="12" t="s">
        <v>11</v>
      </c>
      <c r="B71" s="13" t="s">
        <v>22</v>
      </c>
      <c r="C71" s="13" t="s">
        <v>23</v>
      </c>
      <c r="D71" s="13" t="s">
        <v>24</v>
      </c>
      <c r="E71" s="13" t="s">
        <v>25</v>
      </c>
      <c r="F71" s="13" t="s">
        <v>26</v>
      </c>
      <c r="G71" s="13" t="s">
        <v>27</v>
      </c>
      <c r="H71" s="13" t="s">
        <v>28</v>
      </c>
      <c r="I71" s="14" t="s">
        <v>29</v>
      </c>
      <c r="J71" s="13" t="s">
        <v>30</v>
      </c>
      <c r="K71" s="13" t="s">
        <v>31</v>
      </c>
      <c r="L71" s="13" t="s">
        <v>32</v>
      </c>
      <c r="M71" s="13" t="s">
        <v>33</v>
      </c>
      <c r="N71" s="13" t="s">
        <v>0</v>
      </c>
    </row>
    <row r="72" spans="1:15" x14ac:dyDescent="0.2">
      <c r="A72" s="15" t="s">
        <v>19</v>
      </c>
      <c r="B72" s="16">
        <v>25228.45</v>
      </c>
      <c r="C72" s="16">
        <v>35707.96</v>
      </c>
      <c r="D72" s="16">
        <v>25616.58</v>
      </c>
      <c r="E72" s="16">
        <v>29497.88</v>
      </c>
      <c r="F72" s="16">
        <v>28333.49</v>
      </c>
      <c r="G72" s="16">
        <v>28333.49</v>
      </c>
      <c r="H72" s="16">
        <v>24064.06</v>
      </c>
      <c r="I72" s="17">
        <v>32214.79</v>
      </c>
      <c r="J72" s="16">
        <v>29886.01</v>
      </c>
      <c r="K72" s="16">
        <v>31050.400000000001</v>
      </c>
      <c r="L72" s="16">
        <v>34155.440000000002</v>
      </c>
      <c r="M72" s="16">
        <v>19406.5</v>
      </c>
      <c r="N72" s="16">
        <f t="shared" ref="N72:N73" si="12">SUM(B72:M72)</f>
        <v>343495.05000000005</v>
      </c>
    </row>
    <row r="73" spans="1:15" x14ac:dyDescent="0.2">
      <c r="A73" s="15" t="s">
        <v>5</v>
      </c>
      <c r="B73" s="16">
        <v>7681.96</v>
      </c>
      <c r="C73" s="16">
        <v>26660.92</v>
      </c>
      <c r="D73" s="16">
        <v>29372.2</v>
      </c>
      <c r="E73" s="16">
        <v>24853.4</v>
      </c>
      <c r="F73" s="16">
        <v>23497.759999999998</v>
      </c>
      <c r="G73" s="16">
        <v>28920.32</v>
      </c>
      <c r="H73" s="16">
        <v>13556.4</v>
      </c>
      <c r="I73" s="17">
        <v>15815.8</v>
      </c>
      <c r="J73" s="16">
        <v>12200.76</v>
      </c>
      <c r="K73" s="16">
        <v>14008.28</v>
      </c>
      <c r="L73" s="16">
        <v>9489.48</v>
      </c>
      <c r="M73" s="16">
        <v>9941.36</v>
      </c>
      <c r="N73" s="16">
        <f t="shared" si="12"/>
        <v>215998.64</v>
      </c>
    </row>
    <row r="74" spans="1:15" x14ac:dyDescent="0.2">
      <c r="A74" s="18" t="s">
        <v>12</v>
      </c>
      <c r="B74" s="16">
        <f t="shared" ref="B74:N74" si="13">SUM(B72:B73)</f>
        <v>32910.410000000003</v>
      </c>
      <c r="C74" s="16">
        <f t="shared" si="13"/>
        <v>62368.88</v>
      </c>
      <c r="D74" s="16">
        <f t="shared" si="13"/>
        <v>54988.78</v>
      </c>
      <c r="E74" s="16">
        <f t="shared" si="13"/>
        <v>54351.28</v>
      </c>
      <c r="F74" s="16">
        <f t="shared" si="13"/>
        <v>51831.25</v>
      </c>
      <c r="G74" s="16">
        <f t="shared" si="13"/>
        <v>57253.81</v>
      </c>
      <c r="H74" s="16">
        <f t="shared" si="13"/>
        <v>37620.46</v>
      </c>
      <c r="I74" s="17">
        <f t="shared" si="13"/>
        <v>48030.59</v>
      </c>
      <c r="J74" s="16">
        <f t="shared" si="13"/>
        <v>42086.77</v>
      </c>
      <c r="K74" s="16">
        <f t="shared" si="13"/>
        <v>45058.68</v>
      </c>
      <c r="L74" s="16">
        <f t="shared" si="13"/>
        <v>43644.92</v>
      </c>
      <c r="M74" s="16">
        <f t="shared" si="13"/>
        <v>29347.86</v>
      </c>
      <c r="N74" s="16">
        <f t="shared" si="13"/>
        <v>559493.69000000006</v>
      </c>
      <c r="O74" s="5"/>
    </row>
    <row r="75" spans="1:15" x14ac:dyDescent="0.2">
      <c r="A75" s="18" t="s">
        <v>38</v>
      </c>
      <c r="B75" s="13" t="s">
        <v>22</v>
      </c>
      <c r="C75" s="13" t="s">
        <v>23</v>
      </c>
      <c r="D75" s="13" t="s">
        <v>24</v>
      </c>
      <c r="E75" s="13" t="s">
        <v>25</v>
      </c>
      <c r="F75" s="13" t="s">
        <v>26</v>
      </c>
      <c r="G75" s="13" t="s">
        <v>27</v>
      </c>
      <c r="H75" s="13" t="s">
        <v>28</v>
      </c>
      <c r="I75" s="14" t="s">
        <v>29</v>
      </c>
      <c r="J75" s="13" t="s">
        <v>30</v>
      </c>
      <c r="K75" s="13" t="s">
        <v>31</v>
      </c>
      <c r="L75" s="13" t="s">
        <v>32</v>
      </c>
      <c r="M75" s="13" t="s">
        <v>33</v>
      </c>
      <c r="N75" s="13" t="s">
        <v>0</v>
      </c>
    </row>
    <row r="76" spans="1:15" x14ac:dyDescent="0.2">
      <c r="A76" s="15" t="s">
        <v>19</v>
      </c>
      <c r="B76" s="19">
        <v>65</v>
      </c>
      <c r="C76" s="19">
        <v>92</v>
      </c>
      <c r="D76" s="19">
        <v>66</v>
      </c>
      <c r="E76" s="19">
        <v>76</v>
      </c>
      <c r="F76" s="19">
        <v>72</v>
      </c>
      <c r="G76" s="19">
        <v>73</v>
      </c>
      <c r="H76" s="19">
        <v>62</v>
      </c>
      <c r="I76" s="20">
        <v>82</v>
      </c>
      <c r="J76" s="19">
        <v>77</v>
      </c>
      <c r="K76" s="19">
        <v>80</v>
      </c>
      <c r="L76" s="19">
        <v>87</v>
      </c>
      <c r="M76" s="19">
        <v>50</v>
      </c>
      <c r="N76" s="19">
        <f t="shared" ref="N76:N77" si="14">SUM(B76:M76)</f>
        <v>882</v>
      </c>
    </row>
    <row r="77" spans="1:15" x14ac:dyDescent="0.2">
      <c r="A77" s="15" t="s">
        <v>5</v>
      </c>
      <c r="B77" s="19">
        <v>17</v>
      </c>
      <c r="C77" s="19">
        <v>59</v>
      </c>
      <c r="D77" s="19">
        <v>65</v>
      </c>
      <c r="E77" s="19">
        <v>55</v>
      </c>
      <c r="F77" s="19">
        <v>52</v>
      </c>
      <c r="G77" s="19">
        <v>63</v>
      </c>
      <c r="H77" s="19">
        <v>30</v>
      </c>
      <c r="I77" s="20">
        <v>35</v>
      </c>
      <c r="J77" s="19">
        <v>27</v>
      </c>
      <c r="K77" s="19">
        <v>31</v>
      </c>
      <c r="L77" s="19">
        <v>21</v>
      </c>
      <c r="M77" s="19">
        <v>21</v>
      </c>
      <c r="N77" s="19">
        <f t="shared" si="14"/>
        <v>476</v>
      </c>
    </row>
    <row r="78" spans="1:15" x14ac:dyDescent="0.2">
      <c r="A78" s="18" t="s">
        <v>37</v>
      </c>
      <c r="B78" s="19">
        <f t="shared" ref="B78:N78" si="15">SUM(B76:B77)</f>
        <v>82</v>
      </c>
      <c r="C78" s="19">
        <f t="shared" si="15"/>
        <v>151</v>
      </c>
      <c r="D78" s="19">
        <f t="shared" si="15"/>
        <v>131</v>
      </c>
      <c r="E78" s="19">
        <f t="shared" si="15"/>
        <v>131</v>
      </c>
      <c r="F78" s="19">
        <f t="shared" si="15"/>
        <v>124</v>
      </c>
      <c r="G78" s="19">
        <f t="shared" si="15"/>
        <v>136</v>
      </c>
      <c r="H78" s="19">
        <f t="shared" si="15"/>
        <v>92</v>
      </c>
      <c r="I78" s="20">
        <f t="shared" si="15"/>
        <v>117</v>
      </c>
      <c r="J78" s="19">
        <f t="shared" si="15"/>
        <v>104</v>
      </c>
      <c r="K78" s="19">
        <f t="shared" si="15"/>
        <v>111</v>
      </c>
      <c r="L78" s="19">
        <f t="shared" si="15"/>
        <v>108</v>
      </c>
      <c r="M78" s="19">
        <f t="shared" si="15"/>
        <v>71</v>
      </c>
      <c r="N78" s="19">
        <f t="shared" si="15"/>
        <v>1358</v>
      </c>
    </row>
    <row r="79" spans="1:15" ht="10.5" customHeight="1" x14ac:dyDescent="0.2">
      <c r="A79" s="21" t="s">
        <v>45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3"/>
    </row>
    <row r="80" spans="1:15" ht="10.5" customHeight="1" x14ac:dyDescent="0.2">
      <c r="A80" s="24" t="s">
        <v>11</v>
      </c>
      <c r="B80" s="13" t="s">
        <v>22</v>
      </c>
      <c r="C80" s="13" t="s">
        <v>23</v>
      </c>
      <c r="D80" s="13" t="s">
        <v>24</v>
      </c>
      <c r="E80" s="13" t="s">
        <v>25</v>
      </c>
      <c r="F80" s="13" t="s">
        <v>26</v>
      </c>
      <c r="G80" s="13" t="s">
        <v>27</v>
      </c>
      <c r="H80" s="13" t="s">
        <v>28</v>
      </c>
      <c r="I80" s="14" t="s">
        <v>29</v>
      </c>
      <c r="J80" s="13" t="s">
        <v>30</v>
      </c>
      <c r="K80" s="13" t="s">
        <v>31</v>
      </c>
      <c r="L80" s="13" t="s">
        <v>32</v>
      </c>
      <c r="M80" s="13" t="s">
        <v>33</v>
      </c>
      <c r="N80" s="13" t="s">
        <v>0</v>
      </c>
    </row>
    <row r="81" spans="1:15" ht="10.5" customHeight="1" x14ac:dyDescent="0.2">
      <c r="A81" s="25" t="s">
        <v>18</v>
      </c>
      <c r="B81" s="26">
        <v>103.5</v>
      </c>
      <c r="C81" s="16">
        <v>103.5</v>
      </c>
      <c r="D81" s="16">
        <v>103.5</v>
      </c>
      <c r="E81" s="16">
        <v>1449</v>
      </c>
      <c r="F81" s="16">
        <v>1552.5</v>
      </c>
      <c r="G81" s="16">
        <v>1035</v>
      </c>
      <c r="H81" s="16">
        <v>5278.5</v>
      </c>
      <c r="I81" s="17">
        <v>5175</v>
      </c>
      <c r="J81" s="16">
        <v>5175</v>
      </c>
      <c r="K81" s="16">
        <v>7348.5</v>
      </c>
      <c r="L81" s="16">
        <v>4761</v>
      </c>
      <c r="M81" s="16">
        <v>4864.5</v>
      </c>
      <c r="N81" s="27">
        <f>SUM(B81:M81)</f>
        <v>36949.5</v>
      </c>
    </row>
    <row r="82" spans="1:15" ht="10.5" customHeight="1" x14ac:dyDescent="0.2">
      <c r="A82" s="25" t="s">
        <v>20</v>
      </c>
      <c r="B82" s="26">
        <v>16042.5</v>
      </c>
      <c r="C82" s="16">
        <v>17284.5</v>
      </c>
      <c r="D82" s="16">
        <v>22356</v>
      </c>
      <c r="E82" s="16">
        <v>32499</v>
      </c>
      <c r="F82" s="16">
        <v>43677</v>
      </c>
      <c r="G82" s="16">
        <v>44919</v>
      </c>
      <c r="H82" s="16">
        <v>50611.5</v>
      </c>
      <c r="I82" s="17">
        <v>46885.5</v>
      </c>
      <c r="J82" s="16">
        <v>50818.5</v>
      </c>
      <c r="K82" s="16">
        <v>52992</v>
      </c>
      <c r="L82" s="16">
        <v>55062</v>
      </c>
      <c r="M82" s="16">
        <v>56200.5</v>
      </c>
      <c r="N82" s="27">
        <f>SUM(B82:M82)</f>
        <v>489348</v>
      </c>
    </row>
    <row r="83" spans="1:15" x14ac:dyDescent="0.2">
      <c r="A83" s="15" t="s">
        <v>2</v>
      </c>
      <c r="B83" s="27">
        <v>234117</v>
      </c>
      <c r="C83" s="27">
        <v>258025.5</v>
      </c>
      <c r="D83" s="27">
        <v>255541.5</v>
      </c>
      <c r="E83" s="27">
        <v>244053</v>
      </c>
      <c r="F83" s="27">
        <v>332338.5</v>
      </c>
      <c r="G83" s="27">
        <v>314640</v>
      </c>
      <c r="H83" s="27">
        <v>273654</v>
      </c>
      <c r="I83" s="28">
        <v>299943</v>
      </c>
      <c r="J83" s="27">
        <v>287626.5</v>
      </c>
      <c r="K83" s="27">
        <v>312880.5</v>
      </c>
      <c r="L83" s="27">
        <v>303255</v>
      </c>
      <c r="M83" s="27">
        <v>283486.5</v>
      </c>
      <c r="N83" s="27">
        <f>SUM(B83:M83)</f>
        <v>3399561</v>
      </c>
    </row>
    <row r="84" spans="1:15" x14ac:dyDescent="0.2">
      <c r="A84" s="15" t="s">
        <v>3</v>
      </c>
      <c r="B84" s="27">
        <v>44993.3</v>
      </c>
      <c r="C84" s="27">
        <v>57491.49</v>
      </c>
      <c r="D84" s="27">
        <v>57729.55</v>
      </c>
      <c r="E84" s="27">
        <v>55587.01</v>
      </c>
      <c r="F84" s="27">
        <v>71775.09</v>
      </c>
      <c r="G84" s="27">
        <v>53087.38</v>
      </c>
      <c r="H84" s="27">
        <v>60943.360000000001</v>
      </c>
      <c r="I84" s="28">
        <v>71179.94</v>
      </c>
      <c r="J84" s="27">
        <v>58086.64</v>
      </c>
      <c r="K84" s="27">
        <v>66418.740000000005</v>
      </c>
      <c r="L84" s="27">
        <v>57372.46</v>
      </c>
      <c r="M84" s="27">
        <v>51778.05</v>
      </c>
      <c r="N84" s="27">
        <f>SUM(B84:M84)</f>
        <v>706443.01</v>
      </c>
    </row>
    <row r="85" spans="1:15" ht="11.25" customHeight="1" x14ac:dyDescent="0.2">
      <c r="A85" s="15" t="s">
        <v>5</v>
      </c>
      <c r="B85" s="27">
        <v>18165</v>
      </c>
      <c r="C85" s="27">
        <v>21525</v>
      </c>
      <c r="D85" s="27">
        <v>18480</v>
      </c>
      <c r="E85" s="29">
        <v>18375</v>
      </c>
      <c r="F85" s="29">
        <v>19320</v>
      </c>
      <c r="G85" s="27">
        <v>14070</v>
      </c>
      <c r="H85" s="27">
        <v>12390</v>
      </c>
      <c r="I85" s="28">
        <v>12495</v>
      </c>
      <c r="J85" s="27">
        <v>11550</v>
      </c>
      <c r="K85" s="27">
        <v>8190</v>
      </c>
      <c r="L85" s="27">
        <v>11760</v>
      </c>
      <c r="M85" s="27">
        <v>13440</v>
      </c>
      <c r="N85" s="27">
        <f>SUM(B85:M85)</f>
        <v>179760</v>
      </c>
    </row>
    <row r="86" spans="1:15" x14ac:dyDescent="0.2">
      <c r="A86" s="18" t="s">
        <v>12</v>
      </c>
      <c r="B86" s="27">
        <f>SUM(B81:B85)</f>
        <v>313421.3</v>
      </c>
      <c r="C86" s="27">
        <f>SUM(C81:C85)</f>
        <v>354429.99</v>
      </c>
      <c r="D86" s="29">
        <f t="shared" ref="D86:M86" si="16">SUM(D83:D85)</f>
        <v>331751.05</v>
      </c>
      <c r="E86" s="29">
        <f t="shared" si="16"/>
        <v>318015.01</v>
      </c>
      <c r="F86" s="29">
        <f t="shared" si="16"/>
        <v>423433.58999999997</v>
      </c>
      <c r="G86" s="27">
        <f t="shared" si="16"/>
        <v>381797.38</v>
      </c>
      <c r="H86" s="27">
        <f t="shared" si="16"/>
        <v>346987.36</v>
      </c>
      <c r="I86" s="28">
        <f t="shared" si="16"/>
        <v>383617.94</v>
      </c>
      <c r="J86" s="27">
        <f t="shared" si="16"/>
        <v>357263.14</v>
      </c>
      <c r="K86" s="29">
        <f t="shared" si="16"/>
        <v>387489.24</v>
      </c>
      <c r="L86" s="29">
        <f t="shared" si="16"/>
        <v>372387.46</v>
      </c>
      <c r="M86" s="29">
        <f t="shared" si="16"/>
        <v>348704.55</v>
      </c>
      <c r="N86" s="27">
        <f>SUM(N81:N85)</f>
        <v>4812061.51</v>
      </c>
      <c r="O86" s="5"/>
    </row>
    <row r="87" spans="1:15" s="4" customFormat="1" x14ac:dyDescent="0.2">
      <c r="A87" s="30" t="s">
        <v>38</v>
      </c>
      <c r="B87" s="13" t="s">
        <v>22</v>
      </c>
      <c r="C87" s="13" t="s">
        <v>23</v>
      </c>
      <c r="D87" s="13" t="s">
        <v>24</v>
      </c>
      <c r="E87" s="13" t="s">
        <v>25</v>
      </c>
      <c r="F87" s="13" t="s">
        <v>26</v>
      </c>
      <c r="G87" s="13" t="s">
        <v>27</v>
      </c>
      <c r="H87" s="13" t="s">
        <v>28</v>
      </c>
      <c r="I87" s="14" t="s">
        <v>29</v>
      </c>
      <c r="J87" s="13" t="s">
        <v>30</v>
      </c>
      <c r="K87" s="13" t="s">
        <v>31</v>
      </c>
      <c r="L87" s="13" t="s">
        <v>32</v>
      </c>
      <c r="M87" s="13" t="s">
        <v>33</v>
      </c>
      <c r="N87" s="13" t="s">
        <v>0</v>
      </c>
    </row>
    <row r="88" spans="1:15" s="4" customFormat="1" x14ac:dyDescent="0.2">
      <c r="A88" s="31" t="s">
        <v>18</v>
      </c>
      <c r="B88" s="32">
        <v>1</v>
      </c>
      <c r="C88" s="32">
        <v>1</v>
      </c>
      <c r="D88" s="19">
        <v>1</v>
      </c>
      <c r="E88" s="19">
        <v>14</v>
      </c>
      <c r="F88" s="19">
        <v>15</v>
      </c>
      <c r="G88" s="19">
        <v>10</v>
      </c>
      <c r="H88" s="32">
        <v>51</v>
      </c>
      <c r="I88" s="20">
        <v>50</v>
      </c>
      <c r="J88" s="19">
        <v>50</v>
      </c>
      <c r="K88" s="19">
        <v>71</v>
      </c>
      <c r="L88" s="19">
        <v>46</v>
      </c>
      <c r="M88" s="19">
        <v>47</v>
      </c>
      <c r="N88" s="33">
        <f>SUM(B88:M88)</f>
        <v>357</v>
      </c>
    </row>
    <row r="89" spans="1:15" s="4" customFormat="1" x14ac:dyDescent="0.2">
      <c r="A89" s="31" t="s">
        <v>20</v>
      </c>
      <c r="B89" s="32">
        <v>155</v>
      </c>
      <c r="C89" s="32">
        <v>167</v>
      </c>
      <c r="D89" s="19">
        <v>216</v>
      </c>
      <c r="E89" s="19">
        <v>314</v>
      </c>
      <c r="F89" s="19">
        <v>422</v>
      </c>
      <c r="G89" s="19">
        <v>432</v>
      </c>
      <c r="H89" s="32">
        <v>488</v>
      </c>
      <c r="I89" s="20">
        <v>453</v>
      </c>
      <c r="J89" s="19">
        <v>490</v>
      </c>
      <c r="K89" s="32">
        <v>511</v>
      </c>
      <c r="L89" s="19">
        <v>530</v>
      </c>
      <c r="M89" s="19">
        <v>543</v>
      </c>
      <c r="N89" s="33">
        <f>SUM(B89:M89)</f>
        <v>4721</v>
      </c>
    </row>
    <row r="90" spans="1:15" ht="11.25" customHeight="1" x14ac:dyDescent="0.2">
      <c r="A90" s="25" t="s">
        <v>2</v>
      </c>
      <c r="B90" s="33">
        <v>2245</v>
      </c>
      <c r="C90" s="33">
        <v>2476</v>
      </c>
      <c r="D90" s="33">
        <v>2451</v>
      </c>
      <c r="E90" s="33">
        <v>2343</v>
      </c>
      <c r="F90" s="33">
        <v>3188</v>
      </c>
      <c r="G90" s="33">
        <v>3027</v>
      </c>
      <c r="H90" s="33">
        <v>2629</v>
      </c>
      <c r="I90" s="34">
        <v>2881</v>
      </c>
      <c r="J90" s="33">
        <v>2775</v>
      </c>
      <c r="K90" s="33">
        <v>3015</v>
      </c>
      <c r="L90" s="33">
        <v>2916</v>
      </c>
      <c r="M90" s="33">
        <v>2728</v>
      </c>
      <c r="N90" s="33">
        <f>SUM(B90:M90)</f>
        <v>32674</v>
      </c>
    </row>
    <row r="91" spans="1:15" ht="11.25" customHeight="1" x14ac:dyDescent="0.2">
      <c r="A91" s="25" t="s">
        <v>3</v>
      </c>
      <c r="B91" s="33">
        <v>378</v>
      </c>
      <c r="C91" s="33">
        <v>482</v>
      </c>
      <c r="D91" s="33">
        <v>482</v>
      </c>
      <c r="E91" s="33">
        <v>464</v>
      </c>
      <c r="F91" s="33">
        <v>601</v>
      </c>
      <c r="G91" s="33">
        <v>444</v>
      </c>
      <c r="H91" s="33">
        <v>511</v>
      </c>
      <c r="I91" s="34">
        <v>594</v>
      </c>
      <c r="J91" s="33">
        <v>484</v>
      </c>
      <c r="K91" s="33">
        <v>557</v>
      </c>
      <c r="L91" s="33">
        <v>482</v>
      </c>
      <c r="M91" s="33">
        <v>433</v>
      </c>
      <c r="N91" s="33">
        <f>SUM(B91:M91)</f>
        <v>5912</v>
      </c>
    </row>
    <row r="92" spans="1:15" ht="11.25" customHeight="1" x14ac:dyDescent="0.2">
      <c r="A92" s="25" t="s">
        <v>5</v>
      </c>
      <c r="B92" s="33">
        <v>173</v>
      </c>
      <c r="C92" s="33">
        <v>201</v>
      </c>
      <c r="D92" s="33">
        <v>175</v>
      </c>
      <c r="E92" s="33">
        <v>175</v>
      </c>
      <c r="F92" s="33">
        <v>183</v>
      </c>
      <c r="G92" s="33">
        <v>133</v>
      </c>
      <c r="H92" s="33">
        <v>117</v>
      </c>
      <c r="I92" s="34">
        <v>119</v>
      </c>
      <c r="J92" s="33">
        <v>110</v>
      </c>
      <c r="K92" s="33">
        <v>78</v>
      </c>
      <c r="L92" s="33">
        <v>111</v>
      </c>
      <c r="M92" s="33">
        <v>126</v>
      </c>
      <c r="N92" s="33">
        <f>SUM(B92:M92)</f>
        <v>1701</v>
      </c>
    </row>
    <row r="93" spans="1:15" x14ac:dyDescent="0.2">
      <c r="A93" s="35" t="s">
        <v>14</v>
      </c>
      <c r="B93" s="33">
        <f>SUM(B88:B92)</f>
        <v>2952</v>
      </c>
      <c r="C93" s="33">
        <f>SUM(C88:C92)</f>
        <v>3327</v>
      </c>
      <c r="D93" s="33">
        <f>SUM(D88:D92)</f>
        <v>3325</v>
      </c>
      <c r="E93" s="33">
        <f t="shared" ref="E93:I93" si="17">SUM(E90:E92)</f>
        <v>2982</v>
      </c>
      <c r="F93" s="33">
        <f t="shared" si="17"/>
        <v>3972</v>
      </c>
      <c r="G93" s="33">
        <f t="shared" si="17"/>
        <v>3604</v>
      </c>
      <c r="H93" s="33">
        <f t="shared" si="17"/>
        <v>3257</v>
      </c>
      <c r="I93" s="34">
        <f t="shared" si="17"/>
        <v>3594</v>
      </c>
      <c r="J93" s="34">
        <f>SUM(J88:J92)</f>
        <v>3909</v>
      </c>
      <c r="K93" s="34">
        <f t="shared" ref="K93:M93" si="18">SUM(K88:K92)</f>
        <v>4232</v>
      </c>
      <c r="L93" s="34">
        <f t="shared" si="18"/>
        <v>4085</v>
      </c>
      <c r="M93" s="34">
        <f t="shared" si="18"/>
        <v>3877</v>
      </c>
      <c r="N93" s="33">
        <f>SUM(N88:N92)</f>
        <v>45365</v>
      </c>
    </row>
    <row r="94" spans="1:15" x14ac:dyDescent="0.2">
      <c r="A94" s="9" t="s">
        <v>17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1"/>
    </row>
    <row r="95" spans="1:15" s="2" customFormat="1" x14ac:dyDescent="0.2">
      <c r="A95" s="12" t="s">
        <v>11</v>
      </c>
      <c r="B95" s="13" t="s">
        <v>22</v>
      </c>
      <c r="C95" s="13" t="s">
        <v>23</v>
      </c>
      <c r="D95" s="13" t="s">
        <v>24</v>
      </c>
      <c r="E95" s="13" t="s">
        <v>25</v>
      </c>
      <c r="F95" s="13" t="s">
        <v>26</v>
      </c>
      <c r="G95" s="13" t="s">
        <v>27</v>
      </c>
      <c r="H95" s="13" t="s">
        <v>28</v>
      </c>
      <c r="I95" s="14" t="s">
        <v>29</v>
      </c>
      <c r="J95" s="13" t="s">
        <v>30</v>
      </c>
      <c r="K95" s="13" t="s">
        <v>31</v>
      </c>
      <c r="L95" s="13" t="s">
        <v>32</v>
      </c>
      <c r="M95" s="13" t="s">
        <v>33</v>
      </c>
      <c r="N95" s="13" t="s">
        <v>0</v>
      </c>
    </row>
    <row r="96" spans="1:15" x14ac:dyDescent="0.2">
      <c r="A96" s="15" t="s">
        <v>18</v>
      </c>
      <c r="B96" s="16">
        <f>B3+B26+B49+B81</f>
        <v>2240.79</v>
      </c>
      <c r="C96" s="16">
        <f>C3+C26+C49+C81</f>
        <v>2639.2799999999997</v>
      </c>
      <c r="D96" s="16">
        <f>D3+D26+D49+D81</f>
        <v>5977.1900000000005</v>
      </c>
      <c r="E96" s="16">
        <f>E3+E26+E49+E81</f>
        <v>16637.84</v>
      </c>
      <c r="F96" s="16">
        <f>F3+F26+F49+F81</f>
        <v>20941.420000000002</v>
      </c>
      <c r="G96" s="16">
        <f>G3+G26+G49+G81</f>
        <v>15996.130000000001</v>
      </c>
      <c r="H96" s="16">
        <f>H3+H26+H49+H81</f>
        <v>87063.13</v>
      </c>
      <c r="I96" s="16">
        <f>I3+I26+I49+I81</f>
        <v>77687.03</v>
      </c>
      <c r="J96" s="16">
        <f>J3+J26+J49+J81</f>
        <v>93722.59</v>
      </c>
      <c r="K96" s="16">
        <f>K3+K26+K49+K81</f>
        <v>98155.510000000009</v>
      </c>
      <c r="L96" s="16">
        <f>L3+L26+L49+L81</f>
        <v>77943.73</v>
      </c>
      <c r="M96" s="16">
        <f>M3+M26+M49+M81</f>
        <v>79707.41</v>
      </c>
      <c r="N96" s="16">
        <f t="shared" ref="N96:N105" si="19">SUM(B96:M96)</f>
        <v>578712.05000000005</v>
      </c>
    </row>
    <row r="97" spans="1:16" x14ac:dyDescent="0.2">
      <c r="A97" s="15" t="s">
        <v>19</v>
      </c>
      <c r="B97" s="16">
        <f>B4+B27+B50+B72</f>
        <v>551100.73</v>
      </c>
      <c r="C97" s="16">
        <f>C4+C27+C50+C72</f>
        <v>668131.86</v>
      </c>
      <c r="D97" s="16">
        <f>D4+D27+D50+D72</f>
        <v>658033.84</v>
      </c>
      <c r="E97" s="16">
        <f>E4+E27+E50+E72</f>
        <v>712950.88</v>
      </c>
      <c r="F97" s="16">
        <f>F4+F27+F50+F72</f>
        <v>1007934.4099999999</v>
      </c>
      <c r="G97" s="16">
        <f>G4+G27+G50+G72</f>
        <v>959056.1399999999</v>
      </c>
      <c r="H97" s="16">
        <f>H4+H27+H50+H72</f>
        <v>1100946.77</v>
      </c>
      <c r="I97" s="16">
        <f>I4+I27+I50+I72</f>
        <v>1036513.51</v>
      </c>
      <c r="J97" s="16">
        <f>J4+J27+J50+J72</f>
        <v>934194.81</v>
      </c>
      <c r="K97" s="16">
        <f>K4+K27+K50+K72</f>
        <v>982426.02</v>
      </c>
      <c r="L97" s="16">
        <f>L4+L27+L50+L72</f>
        <v>976184.29</v>
      </c>
      <c r="M97" s="16">
        <f>M4+M27+M50+M72</f>
        <v>978218.21000000008</v>
      </c>
      <c r="N97" s="16">
        <f t="shared" si="19"/>
        <v>10565691.469999999</v>
      </c>
    </row>
    <row r="98" spans="1:16" x14ac:dyDescent="0.2">
      <c r="A98" s="15" t="s">
        <v>1</v>
      </c>
      <c r="B98" s="16">
        <f>B5+B28+B51</f>
        <v>843934.04999999993</v>
      </c>
      <c r="C98" s="16">
        <f>C5+C28+C51</f>
        <v>724211.58</v>
      </c>
      <c r="D98" s="16">
        <f>D5+D28+D51</f>
        <v>623828.41</v>
      </c>
      <c r="E98" s="16">
        <f>E5+E28+E51</f>
        <v>452638.62</v>
      </c>
      <c r="F98" s="16">
        <f>F5+F28+F51</f>
        <v>512711.90999999992</v>
      </c>
      <c r="G98" s="16">
        <f>G5+G28+G51</f>
        <v>465899.95</v>
      </c>
      <c r="H98" s="16">
        <f>H5+H28+H51</f>
        <v>374316.32</v>
      </c>
      <c r="I98" s="16">
        <f>I5+I28+I51</f>
        <v>368001.6</v>
      </c>
      <c r="J98" s="16">
        <f>J5+J28+J51</f>
        <v>300956.81</v>
      </c>
      <c r="K98" s="16">
        <f>K5+K28+K51</f>
        <v>327723.09000000003</v>
      </c>
      <c r="L98" s="16">
        <f>L5+L28+L51</f>
        <v>257478.76000000004</v>
      </c>
      <c r="M98" s="16">
        <f>M5+M28+M51</f>
        <v>259188.89000000004</v>
      </c>
      <c r="N98" s="16">
        <f t="shared" si="19"/>
        <v>5510889.9899999993</v>
      </c>
    </row>
    <row r="99" spans="1:16" x14ac:dyDescent="0.2">
      <c r="A99" s="15" t="s">
        <v>20</v>
      </c>
      <c r="B99" s="16">
        <f>B6+B29+B52+B82</f>
        <v>339533.16000000003</v>
      </c>
      <c r="C99" s="16">
        <f>C6+C29+C52+C82</f>
        <v>421748.87</v>
      </c>
      <c r="D99" s="16">
        <f>D6+D29+D52+D82</f>
        <v>569967.11</v>
      </c>
      <c r="E99" s="16">
        <f>E6+E29+E52+E82</f>
        <v>713356.91</v>
      </c>
      <c r="F99" s="16">
        <f>F6+F29+F52+F82</f>
        <v>958544.09000000008</v>
      </c>
      <c r="G99" s="16">
        <f>G6+G29+G52+G82</f>
        <v>979027.56</v>
      </c>
      <c r="H99" s="16">
        <f>H6+H29+H52+H82</f>
        <v>1008247.8099999999</v>
      </c>
      <c r="I99" s="16">
        <f>I6+I29+I52+I82</f>
        <v>1109474.2</v>
      </c>
      <c r="J99" s="16">
        <f>J6+J29+J52+J82</f>
        <v>1138557.8399999999</v>
      </c>
      <c r="K99" s="16">
        <f>K6+K29+K52+K82</f>
        <v>1408881.0899999999</v>
      </c>
      <c r="L99" s="16">
        <f>L6+L29+L52+L82</f>
        <v>1434424.9300000002</v>
      </c>
      <c r="M99" s="16">
        <f>M6+M29+M52+M82</f>
        <v>1447672.3900000001</v>
      </c>
      <c r="N99" s="16">
        <f t="shared" si="19"/>
        <v>11529435.960000001</v>
      </c>
    </row>
    <row r="100" spans="1:16" x14ac:dyDescent="0.2">
      <c r="A100" s="15" t="s">
        <v>2</v>
      </c>
      <c r="B100" s="16">
        <f>B7+B30+B53+B83</f>
        <v>8631855.2200000007</v>
      </c>
      <c r="C100" s="16">
        <f>C7+C30+C53+C83</f>
        <v>9020048.7400000002</v>
      </c>
      <c r="D100" s="16">
        <f>D7+D30+D53+D83</f>
        <v>8607733.2699999996</v>
      </c>
      <c r="E100" s="16">
        <f>E7+E30+E53+E83</f>
        <v>8128281.4699999997</v>
      </c>
      <c r="F100" s="16">
        <f>F7+F30+F53+F83</f>
        <v>10642650.890000001</v>
      </c>
      <c r="G100" s="16">
        <f>G7+G30+G53+G83</f>
        <v>10300726.389999999</v>
      </c>
      <c r="H100" s="16">
        <f>H7+H30+H53+H83</f>
        <v>9250381.1400000006</v>
      </c>
      <c r="I100" s="16">
        <f>I7+I30+I53+I83</f>
        <v>10216342.48</v>
      </c>
      <c r="J100" s="16">
        <f>J7+J30+J53+J83</f>
        <v>9671059.9100000001</v>
      </c>
      <c r="K100" s="16">
        <f>K7+K30+K53+K83</f>
        <v>10511117.859999999</v>
      </c>
      <c r="L100" s="16">
        <f>L7+L30+L53+L83</f>
        <v>10273786.42</v>
      </c>
      <c r="M100" s="16">
        <f>M7+M30+M53+M83</f>
        <v>9702348.120000001</v>
      </c>
      <c r="N100" s="16">
        <f t="shared" si="19"/>
        <v>114956331.91000001</v>
      </c>
    </row>
    <row r="101" spans="1:16" x14ac:dyDescent="0.2">
      <c r="A101" s="15" t="s">
        <v>3</v>
      </c>
      <c r="B101" s="16">
        <f>B8+B31+B54+B84</f>
        <v>1159738.3</v>
      </c>
      <c r="C101" s="16">
        <f>C8+C31+C54+C84</f>
        <v>1276332.8400000001</v>
      </c>
      <c r="D101" s="16">
        <f>D8+D31+D54+D84</f>
        <v>1200436.23</v>
      </c>
      <c r="E101" s="16">
        <f>E8+E31+E54+E84</f>
        <v>1197777.01</v>
      </c>
      <c r="F101" s="16">
        <f>F8+F31+F54+F84</f>
        <v>1675480.09</v>
      </c>
      <c r="G101" s="16">
        <f>G8+G31+G54+G84</f>
        <v>1337185.72</v>
      </c>
      <c r="H101" s="16">
        <f>H8+H31+H54+H84</f>
        <v>1369573.36</v>
      </c>
      <c r="I101" s="16">
        <f>I8+I31+I54+I84</f>
        <v>1485382.33</v>
      </c>
      <c r="J101" s="16">
        <f>J8+J31+J54+J84</f>
        <v>1324312.99</v>
      </c>
      <c r="K101" s="16">
        <f>K8+K31+K54+K84</f>
        <v>1499466.44</v>
      </c>
      <c r="L101" s="16">
        <f>L8+L31+L54+L84</f>
        <v>1284412.46</v>
      </c>
      <c r="M101" s="16">
        <f>M8+M31+M54+M84</f>
        <v>1102463.05</v>
      </c>
      <c r="N101" s="16">
        <f t="shared" si="19"/>
        <v>15912560.82</v>
      </c>
      <c r="P101" s="8"/>
    </row>
    <row r="102" spans="1:16" x14ac:dyDescent="0.2">
      <c r="A102" s="15" t="s">
        <v>21</v>
      </c>
      <c r="B102" s="16">
        <f>B9+B32+B55</f>
        <v>49402.69</v>
      </c>
      <c r="C102" s="16">
        <f>C9+C32+C55</f>
        <v>39830.04</v>
      </c>
      <c r="D102" s="16">
        <f>D9+D32+D55</f>
        <v>31867.8</v>
      </c>
      <c r="E102" s="16">
        <f>E9+E32+E55</f>
        <v>128933.12999999999</v>
      </c>
      <c r="F102" s="16">
        <f>F9+F32+F55</f>
        <v>107308.51000000001</v>
      </c>
      <c r="G102" s="16">
        <f>G9+G32+G55</f>
        <v>87787.51999999999</v>
      </c>
      <c r="H102" s="16">
        <f>H9+H32+H55</f>
        <v>97537.27</v>
      </c>
      <c r="I102" s="16">
        <f>I9+I32+I55</f>
        <v>84867.73</v>
      </c>
      <c r="J102" s="16">
        <f>J9+J32+J55</f>
        <v>75942.83</v>
      </c>
      <c r="K102" s="16">
        <f>K9+K32+K55</f>
        <v>62637.880000000005</v>
      </c>
      <c r="L102" s="16">
        <f>L9+L32+L55</f>
        <v>89781.61</v>
      </c>
      <c r="M102" s="16">
        <f>M9+M32+M55</f>
        <v>80219.549999999988</v>
      </c>
      <c r="N102" s="16">
        <f t="shared" si="19"/>
        <v>936116.56</v>
      </c>
      <c r="P102" s="8"/>
    </row>
    <row r="103" spans="1:16" x14ac:dyDescent="0.2">
      <c r="A103" s="15" t="s">
        <v>4</v>
      </c>
      <c r="B103" s="16">
        <f>B10+B33+B56</f>
        <v>3587714.79</v>
      </c>
      <c r="C103" s="16">
        <f>C10+C33+C56</f>
        <v>3472523.8600000003</v>
      </c>
      <c r="D103" s="16">
        <f>D10+D33+D56</f>
        <v>3285962.25</v>
      </c>
      <c r="E103" s="16">
        <f>E10+E33+E56</f>
        <v>3046586.08</v>
      </c>
      <c r="F103" s="16">
        <f>F10+F33+F56</f>
        <v>3819811.04</v>
      </c>
      <c r="G103" s="16">
        <f>G10+G33+G56</f>
        <v>3498282.08</v>
      </c>
      <c r="H103" s="16">
        <f>H10+H33+H56</f>
        <v>3401270.42</v>
      </c>
      <c r="I103" s="16">
        <f>I10+I33+I56</f>
        <v>3693321.24</v>
      </c>
      <c r="J103" s="16">
        <f>J10+J33+J56</f>
        <v>3417875.17</v>
      </c>
      <c r="K103" s="16">
        <f>K10+K33+K56</f>
        <v>3823615.19</v>
      </c>
      <c r="L103" s="16">
        <f>L10+L33+L56</f>
        <v>3771409.94</v>
      </c>
      <c r="M103" s="16">
        <f>M10+M33+M56</f>
        <v>3390556.45</v>
      </c>
      <c r="N103" s="16">
        <f t="shared" si="19"/>
        <v>42208928.510000005</v>
      </c>
      <c r="P103" s="8"/>
    </row>
    <row r="104" spans="1:16" x14ac:dyDescent="0.2">
      <c r="A104" s="15" t="s">
        <v>5</v>
      </c>
      <c r="B104" s="16">
        <f>B11+B34+B57+B73+B85</f>
        <v>653650.87</v>
      </c>
      <c r="C104" s="16">
        <f>C11+C34+C57+C73+C85</f>
        <v>633395.51000000013</v>
      </c>
      <c r="D104" s="16">
        <f>D11+D34+D57+D73+D85</f>
        <v>566802.30999999994</v>
      </c>
      <c r="E104" s="16">
        <f>E11+E34+E57+E73+E85</f>
        <v>531341.67999999993</v>
      </c>
      <c r="F104" s="16">
        <f>F11+F34+F57+F73+F85</f>
        <v>618632.74</v>
      </c>
      <c r="G104" s="16">
        <f>G11+G34+G57+G73+G85</f>
        <v>527235.39</v>
      </c>
      <c r="H104" s="16">
        <f>H11+H34+H57+H73+H85</f>
        <v>375294.56</v>
      </c>
      <c r="I104" s="16">
        <f>I11+I34+I57+I73+I85</f>
        <v>377243.05</v>
      </c>
      <c r="J104" s="16">
        <f>J11+J34+J57+J73+J85</f>
        <v>344478.85000000003</v>
      </c>
      <c r="K104" s="16">
        <f>K11+K34+K57+K73+K85</f>
        <v>371183.51</v>
      </c>
      <c r="L104" s="16">
        <f>L11+L34+L57+L73+L85</f>
        <v>354017.12</v>
      </c>
      <c r="M104" s="16">
        <f>M11+M34+M57+M73+M85</f>
        <v>361392.70999999996</v>
      </c>
      <c r="N104" s="16">
        <f t="shared" si="19"/>
        <v>5714668.2999999998</v>
      </c>
      <c r="O104" s="5"/>
    </row>
    <row r="105" spans="1:16" x14ac:dyDescent="0.2">
      <c r="A105" s="18" t="s">
        <v>12</v>
      </c>
      <c r="B105" s="16">
        <f t="shared" ref="B105:M105" si="20">SUM(B96:B104)</f>
        <v>15819170.6</v>
      </c>
      <c r="C105" s="16">
        <f t="shared" si="20"/>
        <v>16258862.58</v>
      </c>
      <c r="D105" s="16">
        <f t="shared" si="20"/>
        <v>15550608.410000002</v>
      </c>
      <c r="E105" s="16">
        <f t="shared" si="20"/>
        <v>14928503.619999999</v>
      </c>
      <c r="F105" s="16">
        <f t="shared" si="20"/>
        <v>19364015.099999998</v>
      </c>
      <c r="G105" s="16">
        <f t="shared" si="20"/>
        <v>18171196.879999999</v>
      </c>
      <c r="H105" s="16">
        <f t="shared" si="20"/>
        <v>17064630.779999997</v>
      </c>
      <c r="I105" s="16">
        <f t="shared" si="20"/>
        <v>18448833.170000002</v>
      </c>
      <c r="J105" s="16">
        <f t="shared" si="20"/>
        <v>17301101.800000004</v>
      </c>
      <c r="K105" s="16">
        <f t="shared" si="20"/>
        <v>19085206.590000004</v>
      </c>
      <c r="L105" s="16">
        <f t="shared" si="20"/>
        <v>18519439.260000002</v>
      </c>
      <c r="M105" s="16">
        <f t="shared" si="20"/>
        <v>17401766.780000005</v>
      </c>
      <c r="N105" s="16">
        <f t="shared" si="19"/>
        <v>207913335.56999999</v>
      </c>
    </row>
    <row r="106" spans="1:16" x14ac:dyDescent="0.2">
      <c r="A106" s="36" t="s">
        <v>13</v>
      </c>
      <c r="B106" s="13" t="s">
        <v>22</v>
      </c>
      <c r="C106" s="13" t="s">
        <v>23</v>
      </c>
      <c r="D106" s="13" t="s">
        <v>24</v>
      </c>
      <c r="E106" s="13" t="s">
        <v>25</v>
      </c>
      <c r="F106" s="13" t="s">
        <v>26</v>
      </c>
      <c r="G106" s="13" t="s">
        <v>27</v>
      </c>
      <c r="H106" s="13" t="s">
        <v>28</v>
      </c>
      <c r="I106" s="14" t="s">
        <v>29</v>
      </c>
      <c r="J106" s="13" t="s">
        <v>30</v>
      </c>
      <c r="K106" s="13" t="s">
        <v>31</v>
      </c>
      <c r="L106" s="13" t="s">
        <v>32</v>
      </c>
      <c r="M106" s="13" t="s">
        <v>33</v>
      </c>
      <c r="N106" s="13" t="s">
        <v>0</v>
      </c>
    </row>
    <row r="107" spans="1:16" x14ac:dyDescent="0.2">
      <c r="A107" s="15" t="s">
        <v>18</v>
      </c>
      <c r="B107" s="37">
        <f>B96/$B$105</f>
        <v>1.4165028348578528E-4</v>
      </c>
      <c r="C107" s="37">
        <f>C96/$C$105</f>
        <v>1.6232869839533386E-4</v>
      </c>
      <c r="D107" s="37">
        <f>D96/$D$105</f>
        <v>3.843701701186365E-4</v>
      </c>
      <c r="E107" s="37">
        <f>E96/$E$105</f>
        <v>1.1145015216200216E-3</v>
      </c>
      <c r="F107" s="37">
        <f>F96/$F$105</f>
        <v>1.0814606315815156E-3</v>
      </c>
      <c r="G107" s="37">
        <f>G96/$G$105</f>
        <v>8.8030139707561197E-4</v>
      </c>
      <c r="H107" s="37">
        <f>H96/$H$105</f>
        <v>5.101963887905462E-3</v>
      </c>
      <c r="I107" s="37">
        <f>I96/$I$105</f>
        <v>4.2109454448495068E-3</v>
      </c>
      <c r="J107" s="37">
        <f>J96/$J$105</f>
        <v>5.4171457450183881E-3</v>
      </c>
      <c r="K107" s="37">
        <f>K96/$K$105</f>
        <v>5.1430153264062726E-3</v>
      </c>
      <c r="L107" s="37">
        <f>L96/$L$105</f>
        <v>4.208752160674221E-3</v>
      </c>
      <c r="M107" s="37">
        <f>M96/$M$105</f>
        <v>4.580420540494106E-3</v>
      </c>
      <c r="N107" s="37">
        <f>N96/$N$105</f>
        <v>2.7834292033911408E-3</v>
      </c>
    </row>
    <row r="108" spans="1:16" x14ac:dyDescent="0.2">
      <c r="A108" s="15" t="s">
        <v>19</v>
      </c>
      <c r="B108" s="37">
        <f>B97/$B$105</f>
        <v>3.4837523656265516E-2</v>
      </c>
      <c r="C108" s="37">
        <f>C97/$C$105</f>
        <v>4.1093394861573394E-2</v>
      </c>
      <c r="D108" s="37">
        <f>D97/$D$105</f>
        <v>4.231563310261504E-2</v>
      </c>
      <c r="E108" s="37">
        <f>E97/$E$105</f>
        <v>4.7757692140345948E-2</v>
      </c>
      <c r="F108" s="37">
        <f>F97/$F$105</f>
        <v>5.2051932659358445E-2</v>
      </c>
      <c r="G108" s="37">
        <f>G97/$G$105</f>
        <v>5.2778919645935833E-2</v>
      </c>
      <c r="H108" s="37">
        <f>H97/$H$105</f>
        <v>6.4516295968754633E-2</v>
      </c>
      <c r="I108" s="37">
        <f>I97/$I$105</f>
        <v>5.6183147218518636E-2</v>
      </c>
      <c r="J108" s="37">
        <f>J97/$J$105</f>
        <v>5.3996261093614273E-2</v>
      </c>
      <c r="K108" s="37">
        <f>K97/$K$105</f>
        <v>5.1475786513872884E-2</v>
      </c>
      <c r="L108" s="37">
        <f>L97/$L$105</f>
        <v>5.2711330850521654E-2</v>
      </c>
      <c r="M108" s="37">
        <f>M97/$M$105</f>
        <v>5.6213729465922645E-2</v>
      </c>
      <c r="N108" s="37">
        <f>N97/$N$105</f>
        <v>5.0817767128952418E-2</v>
      </c>
    </row>
    <row r="109" spans="1:16" x14ac:dyDescent="0.2">
      <c r="A109" s="15" t="s">
        <v>1</v>
      </c>
      <c r="B109" s="37">
        <f>B98/$B$105</f>
        <v>5.3348817794530892E-2</v>
      </c>
      <c r="C109" s="37">
        <f>C98/$C$105</f>
        <v>4.4542573407985592E-2</v>
      </c>
      <c r="D109" s="37">
        <f>D98/$D$105</f>
        <v>4.0116013055723258E-2</v>
      </c>
      <c r="E109" s="37">
        <f>E98/$E$105</f>
        <v>3.0320428056405564E-2</v>
      </c>
      <c r="F109" s="37">
        <f>F98/$F$105</f>
        <v>2.6477561980417997E-2</v>
      </c>
      <c r="G109" s="37">
        <f>G98/$G$105</f>
        <v>2.5639475103194195E-2</v>
      </c>
      <c r="H109" s="37">
        <f>H98/$H$105</f>
        <v>2.1935213531763274E-2</v>
      </c>
      <c r="I109" s="37">
        <f>I98/$I$105</f>
        <v>1.9947147692701474E-2</v>
      </c>
      <c r="J109" s="37">
        <f>J98/$J$105</f>
        <v>1.7395239533241746E-2</v>
      </c>
      <c r="K109" s="37">
        <f>K98/$K$105</f>
        <v>1.7171576763110111E-2</v>
      </c>
      <c r="L109" s="37">
        <f>L98/$L$105</f>
        <v>1.3903161774240459E-2</v>
      </c>
      <c r="M109" s="37">
        <f>M98/$M$105</f>
        <v>1.4894400854624025E-2</v>
      </c>
      <c r="N109" s="37">
        <f>N98/$N$105</f>
        <v>2.6505707173095687E-2</v>
      </c>
    </row>
    <row r="110" spans="1:16" x14ac:dyDescent="0.2">
      <c r="A110" s="15" t="s">
        <v>20</v>
      </c>
      <c r="B110" s="37">
        <f>B99/$B$105</f>
        <v>2.1463398340239154E-2</v>
      </c>
      <c r="C110" s="37">
        <f>C99/$C$105</f>
        <v>2.5939629412871267E-2</v>
      </c>
      <c r="D110" s="37">
        <f>D99/$D$105</f>
        <v>3.6652399377086489E-2</v>
      </c>
      <c r="E110" s="37">
        <f>E99/$E$105</f>
        <v>4.7784890445704303E-2</v>
      </c>
      <c r="F110" s="37">
        <f>F99/$F$105</f>
        <v>4.9501308744589863E-2</v>
      </c>
      <c r="G110" s="37">
        <f>G99/$G$105</f>
        <v>5.3877989791501289E-2</v>
      </c>
      <c r="H110" s="37">
        <f>H99/$H$105</f>
        <v>5.9084068269539207E-2</v>
      </c>
      <c r="I110" s="37">
        <f>I99/$I$105</f>
        <v>6.0137906271716793E-2</v>
      </c>
      <c r="J110" s="37">
        <f>J99/$J$105</f>
        <v>6.580840071121942E-2</v>
      </c>
      <c r="K110" s="37">
        <f>K99/$K$105</f>
        <v>7.3820583673336049E-2</v>
      </c>
      <c r="L110" s="37">
        <f>L99/$L$105</f>
        <v>7.7455095149570968E-2</v>
      </c>
      <c r="M110" s="37">
        <f>M99/$M$105</f>
        <v>8.3191115494308424E-2</v>
      </c>
      <c r="N110" s="37">
        <f>N99/$N$105</f>
        <v>5.5453085432888384E-2</v>
      </c>
    </row>
    <row r="111" spans="1:16" x14ac:dyDescent="0.2">
      <c r="A111" s="15" t="s">
        <v>2</v>
      </c>
      <c r="B111" s="37">
        <f>B100/$B$105</f>
        <v>0.54565788803112103</v>
      </c>
      <c r="C111" s="37">
        <f>C100/$C$105</f>
        <v>0.55477735269720208</v>
      </c>
      <c r="D111" s="37">
        <f>D100/$D$105</f>
        <v>0.55353032132586499</v>
      </c>
      <c r="E111" s="37">
        <f>E100/$E$105</f>
        <v>0.544480657733866</v>
      </c>
      <c r="F111" s="37">
        <f>F100/$F$105</f>
        <v>0.54960971859601582</v>
      </c>
      <c r="G111" s="37">
        <f>G100/$G$105</f>
        <v>0.56687110144832675</v>
      </c>
      <c r="H111" s="37">
        <f>H100/$H$105</f>
        <v>0.54207918467486482</v>
      </c>
      <c r="I111" s="37">
        <f>I100/$I$105</f>
        <v>0.55376632147191773</v>
      </c>
      <c r="J111" s="37">
        <f>J100/$J$105</f>
        <v>0.55898520347415082</v>
      </c>
      <c r="K111" s="37">
        <f>K100/$K$105</f>
        <v>0.55074687352388763</v>
      </c>
      <c r="L111" s="37">
        <f>L100/$L$105</f>
        <v>0.55475688414552993</v>
      </c>
      <c r="M111" s="37">
        <f>M100/$M$105</f>
        <v>0.55754960071933557</v>
      </c>
      <c r="N111" s="37">
        <f>N100/$N$105</f>
        <v>0.55290504380031291</v>
      </c>
    </row>
    <row r="112" spans="1:16" x14ac:dyDescent="0.2">
      <c r="A112" s="15" t="s">
        <v>3</v>
      </c>
      <c r="B112" s="37">
        <f>B101/$B$105</f>
        <v>7.331220639342495E-2</v>
      </c>
      <c r="C112" s="37">
        <f>C101/$C$105</f>
        <v>7.850074589904063E-2</v>
      </c>
      <c r="D112" s="37">
        <f>D101/$D$105</f>
        <v>7.7195451029944614E-2</v>
      </c>
      <c r="E112" s="37">
        <f>E101/$E$105</f>
        <v>8.0234231138566051E-2</v>
      </c>
      <c r="F112" s="37">
        <f>F101/$F$105</f>
        <v>8.652544843347082E-2</v>
      </c>
      <c r="G112" s="37">
        <f>G101/$G$105</f>
        <v>7.358820273813467E-2</v>
      </c>
      <c r="H112" s="37">
        <f>H101/$H$105</f>
        <v>8.0258013059688382E-2</v>
      </c>
      <c r="I112" s="37">
        <f>I101/$I$105</f>
        <v>8.0513619279478796E-2</v>
      </c>
      <c r="J112" s="37">
        <f>J101/$J$105</f>
        <v>7.6545008827125657E-2</v>
      </c>
      <c r="K112" s="37">
        <f>K101/$K$105</f>
        <v>7.8566948328747416E-2</v>
      </c>
      <c r="L112" s="37">
        <f>L101/$L$105</f>
        <v>6.9354824515350896E-2</v>
      </c>
      <c r="M112" s="37">
        <f>M101/$M$105</f>
        <v>6.3353512544891133E-2</v>
      </c>
      <c r="N112" s="37">
        <f>N101/$N$105</f>
        <v>7.6534584837356812E-2</v>
      </c>
    </row>
    <row r="113" spans="1:14" x14ac:dyDescent="0.2">
      <c r="A113" s="15" t="s">
        <v>21</v>
      </c>
      <c r="B113" s="37">
        <f>B102/$B$105</f>
        <v>3.1229633492921558E-3</v>
      </c>
      <c r="C113" s="37">
        <f>C102/$C$105</f>
        <v>2.4497433202366114E-3</v>
      </c>
      <c r="D113" s="37">
        <f>D102/$D$105</f>
        <v>2.0492960249392581E-3</v>
      </c>
      <c r="E113" s="37">
        <f>E102/$E$105</f>
        <v>8.6367082248796738E-3</v>
      </c>
      <c r="F113" s="37">
        <f>F102/$F$105</f>
        <v>5.5416456476528996E-3</v>
      </c>
      <c r="G113" s="37">
        <f>G102/$G$105</f>
        <v>4.8311358123373097E-3</v>
      </c>
      <c r="H113" s="37">
        <f>H102/$H$105</f>
        <v>5.7157562479649513E-3</v>
      </c>
      <c r="I113" s="37">
        <f>I102/$I$105</f>
        <v>4.6001678923524025E-3</v>
      </c>
      <c r="J113" s="37">
        <f>J102/$J$105</f>
        <v>4.3894794029822994E-3</v>
      </c>
      <c r="K113" s="37">
        <f>K102/$K$105</f>
        <v>3.2820121545249666E-3</v>
      </c>
      <c r="L113" s="37">
        <f>L102/$L$105</f>
        <v>4.8479658989415853E-3</v>
      </c>
      <c r="M113" s="37">
        <f>M102/$M$105</f>
        <v>4.6098508854972697E-3</v>
      </c>
      <c r="N113" s="37">
        <f>N102/$N$105</f>
        <v>4.5024363513461573E-3</v>
      </c>
    </row>
    <row r="114" spans="1:14" x14ac:dyDescent="0.2">
      <c r="A114" s="15" t="s">
        <v>4</v>
      </c>
      <c r="B114" s="37">
        <f>B103/$B$105</f>
        <v>0.22679537889299961</v>
      </c>
      <c r="C114" s="37">
        <f>C103/$C$105</f>
        <v>0.21357729317864746</v>
      </c>
      <c r="D114" s="37">
        <f>D103/$D$105</f>
        <v>0.21130763268959452</v>
      </c>
      <c r="E114" s="37">
        <f>E103/$E$105</f>
        <v>0.20407846342472202</v>
      </c>
      <c r="F114" s="37">
        <f>F103/$F$105</f>
        <v>0.1972633785025297</v>
      </c>
      <c r="G114" s="37">
        <f>G103/$G$105</f>
        <v>0.19251797793519917</v>
      </c>
      <c r="H114" s="37">
        <f>H103/$H$105</f>
        <v>0.19931696523937334</v>
      </c>
      <c r="I114" s="37">
        <f>I103/$I$105</f>
        <v>0.20019267375704713</v>
      </c>
      <c r="J114" s="37">
        <f>J103/$J$105</f>
        <v>0.19755245703484614</v>
      </c>
      <c r="K114" s="37">
        <f>K103/$K$105</f>
        <v>0.20034444856381298</v>
      </c>
      <c r="L114" s="37">
        <f>L103/$L$105</f>
        <v>0.20364601147216374</v>
      </c>
      <c r="M114" s="37">
        <f>M103/$M$105</f>
        <v>0.19483978223962839</v>
      </c>
      <c r="N114" s="37">
        <f>N103/$N$105</f>
        <v>0.20301212711672917</v>
      </c>
    </row>
    <row r="115" spans="1:14" x14ac:dyDescent="0.2">
      <c r="A115" s="15" t="s">
        <v>5</v>
      </c>
      <c r="B115" s="37">
        <f>B104/$B$105</f>
        <v>4.1320173258641006E-2</v>
      </c>
      <c r="C115" s="37">
        <f>C104/$C$105</f>
        <v>3.8956938524047732E-2</v>
      </c>
      <c r="D115" s="37">
        <f>D104/$D$105</f>
        <v>3.6448883224113021E-2</v>
      </c>
      <c r="E115" s="37">
        <f>E104/$E$105</f>
        <v>3.5592427313890417E-2</v>
      </c>
      <c r="F115" s="37">
        <f>F104/$F$105</f>
        <v>3.1947544804383055E-2</v>
      </c>
      <c r="G115" s="37">
        <f>G104/$G$105</f>
        <v>2.9014896128295102E-2</v>
      </c>
      <c r="H115" s="37">
        <f>H104/$H$105</f>
        <v>2.1992539120146148E-2</v>
      </c>
      <c r="I115" s="37">
        <f>I104/$I$105</f>
        <v>2.0448070971417428E-2</v>
      </c>
      <c r="J115" s="37">
        <f>J104/$J$105</f>
        <v>1.9910804177800973E-2</v>
      </c>
      <c r="K115" s="37">
        <f>K104/$K$105</f>
        <v>1.9448755152301444E-2</v>
      </c>
      <c r="L115" s="37">
        <f>L104/$L$105</f>
        <v>1.9115974033006439E-2</v>
      </c>
      <c r="M115" s="37">
        <f>M104/$M$105</f>
        <v>2.0767587255298214E-2</v>
      </c>
      <c r="N115" s="37">
        <f>N104/$N$105</f>
        <v>2.7485818955927398E-2</v>
      </c>
    </row>
    <row r="116" spans="1:14" x14ac:dyDescent="0.2">
      <c r="A116" s="18" t="s">
        <v>36</v>
      </c>
      <c r="B116" s="38">
        <f>B105/B127</f>
        <v>349.73405111425541</v>
      </c>
      <c r="C116" s="38">
        <f>C105/C127</f>
        <v>348.21516705217169</v>
      </c>
      <c r="D116" s="38">
        <f>D105/D127</f>
        <v>348.23890740118691</v>
      </c>
      <c r="E116" s="38">
        <f>E105/E127</f>
        <v>347.44923008890748</v>
      </c>
      <c r="F116" s="38">
        <f>F105/F127</f>
        <v>347.62342201637222</v>
      </c>
      <c r="G116" s="38">
        <f>G105/G127</f>
        <v>347.8606520282558</v>
      </c>
      <c r="H116" s="38">
        <f>H105/H127</f>
        <v>347.80349706505785</v>
      </c>
      <c r="I116" s="38">
        <f>I105/I127</f>
        <v>347.90083105470598</v>
      </c>
      <c r="J116" s="38">
        <f>J105/J127</f>
        <v>347.71191591132913</v>
      </c>
      <c r="K116" s="38">
        <f>K105/K127</f>
        <v>348.29561628586032</v>
      </c>
      <c r="L116" s="38">
        <f>L105/L127</f>
        <v>348.63402221385547</v>
      </c>
      <c r="M116" s="38">
        <f>M105/M127</f>
        <v>348.38371931931943</v>
      </c>
      <c r="N116" s="39">
        <f>N105/N127</f>
        <v>348.14574561036301</v>
      </c>
    </row>
    <row r="117" spans="1:14" x14ac:dyDescent="0.2">
      <c r="A117" s="18" t="s">
        <v>15</v>
      </c>
      <c r="B117" s="13" t="s">
        <v>22</v>
      </c>
      <c r="C117" s="13" t="s">
        <v>23</v>
      </c>
      <c r="D117" s="13" t="s">
        <v>24</v>
      </c>
      <c r="E117" s="13" t="s">
        <v>25</v>
      </c>
      <c r="F117" s="13" t="s">
        <v>26</v>
      </c>
      <c r="G117" s="13" t="s">
        <v>27</v>
      </c>
      <c r="H117" s="13" t="s">
        <v>28</v>
      </c>
      <c r="I117" s="14" t="s">
        <v>29</v>
      </c>
      <c r="J117" s="13" t="s">
        <v>30</v>
      </c>
      <c r="K117" s="13" t="s">
        <v>31</v>
      </c>
      <c r="L117" s="13" t="s">
        <v>32</v>
      </c>
      <c r="M117" s="13" t="s">
        <v>33</v>
      </c>
      <c r="N117" s="13" t="s">
        <v>0</v>
      </c>
    </row>
    <row r="118" spans="1:14" x14ac:dyDescent="0.2">
      <c r="A118" s="15" t="s">
        <v>18</v>
      </c>
      <c r="B118" s="19">
        <f>B14+B37+B60+B88</f>
        <v>8</v>
      </c>
      <c r="C118" s="19">
        <f>C14+C37+C60+C88</f>
        <v>9</v>
      </c>
      <c r="D118" s="19">
        <f>D14+D37+D60+D88</f>
        <v>20</v>
      </c>
      <c r="E118" s="19">
        <f>E14+E37+E60+E88</f>
        <v>61</v>
      </c>
      <c r="F118" s="19">
        <f>F14+F37+F60+F88</f>
        <v>74</v>
      </c>
      <c r="G118" s="19">
        <f>G14+G37+G60+G88</f>
        <v>55</v>
      </c>
      <c r="H118" s="19">
        <f>H14+H37+H60+H88</f>
        <v>296</v>
      </c>
      <c r="I118" s="19">
        <f>I14+I37+I60+I88</f>
        <v>270</v>
      </c>
      <c r="J118" s="19">
        <f>J14+J37+J60+J88</f>
        <v>320</v>
      </c>
      <c r="K118" s="19">
        <f>K14+K37+K60+K88</f>
        <v>343</v>
      </c>
      <c r="L118" s="19">
        <f>L14+L37+L60+L88</f>
        <v>269</v>
      </c>
      <c r="M118" s="19">
        <f>M14+M37+M60+M88</f>
        <v>274</v>
      </c>
      <c r="N118" s="19">
        <f t="shared" ref="N118:N126" si="21">SUM(B118:M118)</f>
        <v>1999</v>
      </c>
    </row>
    <row r="119" spans="1:14" x14ac:dyDescent="0.2">
      <c r="A119" s="15" t="s">
        <v>19</v>
      </c>
      <c r="B119" s="19">
        <f>B15+B38+B61+B76</f>
        <v>1550</v>
      </c>
      <c r="C119" s="19">
        <f>C15+C38+C61+C76</f>
        <v>1874</v>
      </c>
      <c r="D119" s="19">
        <f>D15+D38+D61+D76</f>
        <v>1832</v>
      </c>
      <c r="E119" s="19">
        <f>E15+E38+E61+E76</f>
        <v>1972</v>
      </c>
      <c r="F119" s="19">
        <f>F15+F38+F61+F76</f>
        <v>2779</v>
      </c>
      <c r="G119" s="19">
        <f>G15+G38+G61+G76</f>
        <v>2647</v>
      </c>
      <c r="H119" s="19">
        <f>H15+H38+H61+H76</f>
        <v>3046</v>
      </c>
      <c r="I119" s="19">
        <f>I15+I38+I61+I76</f>
        <v>2868</v>
      </c>
      <c r="J119" s="19">
        <f>J15+J38+J61+J76</f>
        <v>2582</v>
      </c>
      <c r="K119" s="19">
        <f>K15+K38+K61+K76</f>
        <v>2718</v>
      </c>
      <c r="L119" s="19">
        <f>L15+L38+L61+L76</f>
        <v>2703</v>
      </c>
      <c r="M119" s="19">
        <f>M15+M38+M61+M76</f>
        <v>2719</v>
      </c>
      <c r="N119" s="19">
        <f t="shared" si="21"/>
        <v>29290</v>
      </c>
    </row>
    <row r="120" spans="1:14" x14ac:dyDescent="0.2">
      <c r="A120" s="15" t="s">
        <v>1</v>
      </c>
      <c r="B120" s="19">
        <f>B16+B39+B62</f>
        <v>2388</v>
      </c>
      <c r="C120" s="19">
        <f>C16+C39+C62</f>
        <v>2051</v>
      </c>
      <c r="D120" s="19">
        <f>D16+D39+D62</f>
        <v>1765</v>
      </c>
      <c r="E120" s="19">
        <f>E16+E39+E62</f>
        <v>1292</v>
      </c>
      <c r="F120" s="19">
        <f>F16+F39+F62</f>
        <v>1460</v>
      </c>
      <c r="G120" s="19">
        <f>G16+G39+G62</f>
        <v>1347</v>
      </c>
      <c r="H120" s="19">
        <f>H16+H39+H62</f>
        <v>1076</v>
      </c>
      <c r="I120" s="19">
        <f>I16+I39+I62</f>
        <v>1061</v>
      </c>
      <c r="J120" s="19">
        <f>J16+J39+J62</f>
        <v>869</v>
      </c>
      <c r="K120" s="19">
        <f>K16+K39+K62</f>
        <v>941</v>
      </c>
      <c r="L120" s="19">
        <f>L16+L39+L62</f>
        <v>737</v>
      </c>
      <c r="M120" s="19">
        <f>M16+M39+M62</f>
        <v>737</v>
      </c>
      <c r="N120" s="19">
        <f t="shared" si="21"/>
        <v>15724</v>
      </c>
    </row>
    <row r="121" spans="1:14" x14ac:dyDescent="0.2">
      <c r="A121" s="15" t="s">
        <v>20</v>
      </c>
      <c r="B121" s="19">
        <f>B17+B40+B63+B89</f>
        <v>994</v>
      </c>
      <c r="C121" s="19">
        <f>C17+C40+C63+C89</f>
        <v>1218</v>
      </c>
      <c r="D121" s="19">
        <f>D17+D40+D63+D89</f>
        <v>1648</v>
      </c>
      <c r="E121" s="19">
        <f>E17+E40+E63+E89</f>
        <v>2097</v>
      </c>
      <c r="F121" s="19">
        <f>F17+F40+F63+F89</f>
        <v>2806</v>
      </c>
      <c r="G121" s="19">
        <f>G17+G40+G63+G89</f>
        <v>2876</v>
      </c>
      <c r="H121" s="19">
        <f>H17+H40+H63+H89</f>
        <v>2996</v>
      </c>
      <c r="I121" s="19">
        <f>I17+I40+I63+I89</f>
        <v>3230</v>
      </c>
      <c r="J121" s="19">
        <f>J17+J40+J63+J89</f>
        <v>3334</v>
      </c>
      <c r="K121" s="19">
        <f>K17+K40+K63+K89</f>
        <v>4058</v>
      </c>
      <c r="L121" s="19">
        <f>L17+L40+L63+L89</f>
        <v>4139</v>
      </c>
      <c r="M121" s="19">
        <f>M17+M40+M63+M89</f>
        <v>4174</v>
      </c>
      <c r="N121" s="19">
        <f t="shared" si="21"/>
        <v>33570</v>
      </c>
    </row>
    <row r="122" spans="1:14" x14ac:dyDescent="0.2">
      <c r="A122" s="15" t="s">
        <v>2</v>
      </c>
      <c r="B122" s="19">
        <f>B18+B41+B64+B90</f>
        <v>24839</v>
      </c>
      <c r="C122" s="19">
        <f>C18+C41+C64+C90</f>
        <v>26055</v>
      </c>
      <c r="D122" s="19">
        <f>D18+D41+D64+D90</f>
        <v>24938</v>
      </c>
      <c r="E122" s="19">
        <f>E18+E41+E64+E90</f>
        <v>23551</v>
      </c>
      <c r="F122" s="19">
        <f>F18+F41+F64+F90</f>
        <v>30896</v>
      </c>
      <c r="G122" s="19">
        <f>G18+G41+G64+G90</f>
        <v>29883</v>
      </c>
      <c r="H122" s="19">
        <f>H18+H41+H64+H90</f>
        <v>26749</v>
      </c>
      <c r="I122" s="19">
        <f>I18+I41+I64+I90</f>
        <v>29515</v>
      </c>
      <c r="J122" s="19">
        <f>J18+J41+J64+J90</f>
        <v>28010</v>
      </c>
      <c r="K122" s="19">
        <f>K18+K41+K64+K90</f>
        <v>30462</v>
      </c>
      <c r="L122" s="19">
        <f>L18+L41+L64+L90</f>
        <v>29706</v>
      </c>
      <c r="M122" s="19">
        <f>M18+M41+M64+M90</f>
        <v>28006</v>
      </c>
      <c r="N122" s="19">
        <f t="shared" si="21"/>
        <v>332610</v>
      </c>
    </row>
    <row r="123" spans="1:14" x14ac:dyDescent="0.2">
      <c r="A123" s="15" t="s">
        <v>3</v>
      </c>
      <c r="B123" s="19">
        <f>B19+B42+B65+B91</f>
        <v>3529</v>
      </c>
      <c r="C123" s="19">
        <f>C19+C42+C65+C91</f>
        <v>3921</v>
      </c>
      <c r="D123" s="19">
        <f>D19+D42+D65+D91</f>
        <v>3679</v>
      </c>
      <c r="E123" s="19">
        <f>E19+E42+E65+E91</f>
        <v>3672</v>
      </c>
      <c r="F123" s="19">
        <f>F19+F42+F65+F91</f>
        <v>5096</v>
      </c>
      <c r="G123" s="19">
        <f>G19+G42+G65+G91</f>
        <v>4081</v>
      </c>
      <c r="H123" s="19">
        <f>H19+H42+H65+H91</f>
        <v>4198</v>
      </c>
      <c r="I123" s="19">
        <f>I19+I42+I65+I91</f>
        <v>4612</v>
      </c>
      <c r="J123" s="19">
        <f>J19+J42+J65+J91</f>
        <v>4043</v>
      </c>
      <c r="K123" s="19">
        <f>K19+K42+K65+K91</f>
        <v>4586</v>
      </c>
      <c r="L123" s="19">
        <f>L19+L42+L65+L91</f>
        <v>3938</v>
      </c>
      <c r="M123" s="19">
        <f>M19+M42+M65+M91</f>
        <v>3421</v>
      </c>
      <c r="N123" s="19">
        <f t="shared" si="21"/>
        <v>48776</v>
      </c>
    </row>
    <row r="124" spans="1:14" x14ac:dyDescent="0.2">
      <c r="A124" s="15" t="s">
        <v>21</v>
      </c>
      <c r="B124" s="19">
        <f>B20+B43+B66</f>
        <v>145</v>
      </c>
      <c r="C124" s="19">
        <f>C20+C43+C66</f>
        <v>119</v>
      </c>
      <c r="D124" s="19">
        <f>D20+D43+D66</f>
        <v>96</v>
      </c>
      <c r="E124" s="19">
        <f>E20+E43+E66</f>
        <v>401</v>
      </c>
      <c r="F124" s="19">
        <f>F20+F43+F66</f>
        <v>325</v>
      </c>
      <c r="G124" s="19">
        <f>G20+G43+G66</f>
        <v>275</v>
      </c>
      <c r="H124" s="19">
        <f>H20+H43+H66</f>
        <v>308</v>
      </c>
      <c r="I124" s="19">
        <f>I20+I43+I66</f>
        <v>268</v>
      </c>
      <c r="J124" s="19">
        <f>J20+J43+J66</f>
        <v>243</v>
      </c>
      <c r="K124" s="19">
        <f>K20+K43+K66</f>
        <v>203</v>
      </c>
      <c r="L124" s="19">
        <f>L20+L43+L66</f>
        <v>288</v>
      </c>
      <c r="M124" s="19">
        <f>M20+M43+M66</f>
        <v>258</v>
      </c>
      <c r="N124" s="19">
        <f t="shared" si="21"/>
        <v>2929</v>
      </c>
    </row>
    <row r="125" spans="1:14" x14ac:dyDescent="0.2">
      <c r="A125" s="15" t="s">
        <v>4</v>
      </c>
      <c r="B125" s="19">
        <f>B21+B44+B67</f>
        <v>9770</v>
      </c>
      <c r="C125" s="19">
        <f>C21+C44+C67</f>
        <v>9482</v>
      </c>
      <c r="D125" s="19">
        <f>D21+D44+D67</f>
        <v>8910</v>
      </c>
      <c r="E125" s="19">
        <f>E21+E44+E67</f>
        <v>8261</v>
      </c>
      <c r="F125" s="19">
        <f>F21+F44+F67</f>
        <v>10337</v>
      </c>
      <c r="G125" s="19">
        <f>G21+G44+G67</f>
        <v>9449</v>
      </c>
      <c r="H125" s="19">
        <f>H21+H44+H67</f>
        <v>9215</v>
      </c>
      <c r="I125" s="19">
        <f>I21+I44+I67</f>
        <v>10016</v>
      </c>
      <c r="J125" s="19">
        <f>J21+J44+J67</f>
        <v>9263</v>
      </c>
      <c r="K125" s="19">
        <f>K21+K44+K67</f>
        <v>10337</v>
      </c>
      <c r="L125" s="19">
        <f>L21+L44+L67</f>
        <v>10221</v>
      </c>
      <c r="M125" s="19">
        <f>M21+M44+M67</f>
        <v>9205</v>
      </c>
      <c r="N125" s="19">
        <f t="shared" si="21"/>
        <v>114466</v>
      </c>
    </row>
    <row r="126" spans="1:14" x14ac:dyDescent="0.2">
      <c r="A126" s="15" t="s">
        <v>5</v>
      </c>
      <c r="B126" s="19">
        <f>B22+B45+B68+B77+B92</f>
        <v>2009</v>
      </c>
      <c r="C126" s="19">
        <f>C22+C45+C68+C77+C92</f>
        <v>1963</v>
      </c>
      <c r="D126" s="19">
        <f>D22+D45+D68+D77+D92</f>
        <v>1767</v>
      </c>
      <c r="E126" s="19">
        <f>E22+E45+E68+E77+E92</f>
        <v>1659</v>
      </c>
      <c r="F126" s="19">
        <f>F22+F45+F68+F77+F92</f>
        <v>1931</v>
      </c>
      <c r="G126" s="19">
        <f>G22+G45+G68+G77+G92</f>
        <v>1624</v>
      </c>
      <c r="H126" s="19">
        <f>H22+H45+H68+H77+H92</f>
        <v>1180</v>
      </c>
      <c r="I126" s="19">
        <f>I22+I45+I68+I77+I92</f>
        <v>1189</v>
      </c>
      <c r="J126" s="19">
        <f>J22+J45+J68+J77+J92</f>
        <v>1093</v>
      </c>
      <c r="K126" s="19">
        <f>K22+K45+K68+K77+K92</f>
        <v>1148</v>
      </c>
      <c r="L126" s="19">
        <f>L22+L45+L68+L77+L92</f>
        <v>1119</v>
      </c>
      <c r="M126" s="19">
        <f>M22+M45+M68+M77+M92</f>
        <v>1156</v>
      </c>
      <c r="N126" s="19">
        <f t="shared" si="21"/>
        <v>17838</v>
      </c>
    </row>
    <row r="127" spans="1:14" x14ac:dyDescent="0.2">
      <c r="A127" s="18" t="s">
        <v>14</v>
      </c>
      <c r="B127" s="19">
        <f t="shared" ref="B127:N127" si="22">SUM(B118:B126)</f>
        <v>45232</v>
      </c>
      <c r="C127" s="19">
        <f t="shared" si="22"/>
        <v>46692</v>
      </c>
      <c r="D127" s="19">
        <f t="shared" si="22"/>
        <v>44655</v>
      </c>
      <c r="E127" s="19">
        <f>SUM(E118:E126)</f>
        <v>42966</v>
      </c>
      <c r="F127" s="19">
        <f t="shared" si="22"/>
        <v>55704</v>
      </c>
      <c r="G127" s="19">
        <f t="shared" si="22"/>
        <v>52237</v>
      </c>
      <c r="H127" s="19">
        <f t="shared" si="22"/>
        <v>49064</v>
      </c>
      <c r="I127" s="20">
        <f t="shared" si="22"/>
        <v>53029</v>
      </c>
      <c r="J127" s="19">
        <f>SUM(J118:J126)</f>
        <v>49757</v>
      </c>
      <c r="K127" s="19">
        <f t="shared" si="22"/>
        <v>54796</v>
      </c>
      <c r="L127" s="19">
        <f t="shared" si="22"/>
        <v>53120</v>
      </c>
      <c r="M127" s="19">
        <f t="shared" si="22"/>
        <v>49950</v>
      </c>
      <c r="N127" s="19">
        <f t="shared" si="22"/>
        <v>597202</v>
      </c>
    </row>
    <row r="128" spans="1:14" x14ac:dyDescent="0.2">
      <c r="A128" s="36" t="s">
        <v>16</v>
      </c>
      <c r="B128" s="13" t="s">
        <v>22</v>
      </c>
      <c r="C128" s="13" t="s">
        <v>23</v>
      </c>
      <c r="D128" s="13" t="s">
        <v>24</v>
      </c>
      <c r="E128" s="13" t="s">
        <v>25</v>
      </c>
      <c r="F128" s="13" t="s">
        <v>26</v>
      </c>
      <c r="G128" s="13" t="s">
        <v>27</v>
      </c>
      <c r="H128" s="13" t="s">
        <v>28</v>
      </c>
      <c r="I128" s="14" t="s">
        <v>29</v>
      </c>
      <c r="J128" s="13" t="s">
        <v>30</v>
      </c>
      <c r="K128" s="13" t="s">
        <v>31</v>
      </c>
      <c r="L128" s="13" t="s">
        <v>32</v>
      </c>
      <c r="M128" s="13" t="s">
        <v>33</v>
      </c>
      <c r="N128" s="13" t="s">
        <v>0</v>
      </c>
    </row>
    <row r="129" spans="1:14" x14ac:dyDescent="0.2">
      <c r="A129" s="15" t="s">
        <v>18</v>
      </c>
      <c r="B129" s="37">
        <f t="shared" ref="B129:B130" si="23">B118/$B$127</f>
        <v>1.7686593562079943E-4</v>
      </c>
      <c r="C129" s="37">
        <f>C118/$C$127</f>
        <v>1.9275250578257516E-4</v>
      </c>
      <c r="D129" s="37">
        <f>D118/$D$127</f>
        <v>4.4787817713581906E-4</v>
      </c>
      <c r="E129" s="37">
        <f>E118/$E$127</f>
        <v>1.4197272261788391E-3</v>
      </c>
      <c r="F129" s="37">
        <f>F118/$F$127</f>
        <v>1.3284503805830821E-3</v>
      </c>
      <c r="G129" s="37">
        <f>G118/$G$127</f>
        <v>1.0528935428910542E-3</v>
      </c>
      <c r="H129" s="37">
        <f>H118/$H$127</f>
        <v>6.0329365726398175E-3</v>
      </c>
      <c r="I129" s="37">
        <f>I118/$I$127</f>
        <v>5.0915536781760921E-3</v>
      </c>
      <c r="J129" s="37">
        <f>J118/$J$127</f>
        <v>6.4312559036919428E-3</v>
      </c>
      <c r="K129" s="37">
        <f>K118/$K$127</f>
        <v>6.2595809913132345E-3</v>
      </c>
      <c r="L129" s="37">
        <f>L118/$L$127</f>
        <v>5.0640060240963857E-3</v>
      </c>
      <c r="M129" s="37">
        <f>M118/$M$127</f>
        <v>5.4854854854854852E-3</v>
      </c>
      <c r="N129" s="37">
        <f t="shared" ref="N129:N133" si="24">N118/$N$127</f>
        <v>3.3472761310243434E-3</v>
      </c>
    </row>
    <row r="130" spans="1:14" x14ac:dyDescent="0.2">
      <c r="A130" s="15" t="s">
        <v>19</v>
      </c>
      <c r="B130" s="37">
        <f t="shared" si="23"/>
        <v>3.426777502652989E-2</v>
      </c>
      <c r="C130" s="37">
        <f t="shared" ref="C130:C137" si="25">C119/$C$127</f>
        <v>4.0135355092949541E-2</v>
      </c>
      <c r="D130" s="37">
        <f t="shared" ref="D130:D136" si="26">D119/$D$127</f>
        <v>4.1025641025641026E-2</v>
      </c>
      <c r="E130" s="37">
        <f t="shared" ref="E130:E136" si="27">E119/$E$127</f>
        <v>4.5896755574174927E-2</v>
      </c>
      <c r="F130" s="37">
        <f t="shared" ref="F130:F137" si="28">F119/$F$127</f>
        <v>4.9888697400545745E-2</v>
      </c>
      <c r="G130" s="37">
        <f t="shared" ref="G130:G137" si="29">G119/$G$127</f>
        <v>5.0672894691502192E-2</v>
      </c>
      <c r="H130" s="37">
        <f t="shared" ref="H130:H137" si="30">H119/$H$127</f>
        <v>6.2082178379259743E-2</v>
      </c>
      <c r="I130" s="37">
        <f t="shared" ref="I130:I136" si="31">I119/$I$127</f>
        <v>5.4083614625959384E-2</v>
      </c>
      <c r="J130" s="37">
        <f t="shared" ref="J130:J136" si="32">J119/$J$127</f>
        <v>5.1892196072914364E-2</v>
      </c>
      <c r="K130" s="37">
        <f t="shared" ref="K130:K137" si="33">K119/$K$127</f>
        <v>4.9602160741659976E-2</v>
      </c>
      <c r="L130" s="37">
        <f t="shared" ref="L130:L137" si="34">L119/$L$127</f>
        <v>5.0884789156626503E-2</v>
      </c>
      <c r="M130" s="37">
        <f t="shared" ref="M130:M137" si="35">M119/$M$127</f>
        <v>5.4434434434434437E-2</v>
      </c>
      <c r="N130" s="37">
        <f t="shared" si="24"/>
        <v>4.9045381629666346E-2</v>
      </c>
    </row>
    <row r="131" spans="1:14" x14ac:dyDescent="0.2">
      <c r="A131" s="15" t="s">
        <v>1</v>
      </c>
      <c r="B131" s="37">
        <f>B120/$B$127</f>
        <v>5.2794481782808628E-2</v>
      </c>
      <c r="C131" s="37">
        <f t="shared" si="25"/>
        <v>4.3926154373340187E-2</v>
      </c>
      <c r="D131" s="37">
        <f t="shared" si="26"/>
        <v>3.9525249132236033E-2</v>
      </c>
      <c r="E131" s="37">
        <f t="shared" si="27"/>
        <v>3.0070288134804266E-2</v>
      </c>
      <c r="F131" s="37">
        <f t="shared" si="28"/>
        <v>2.6209966968260806E-2</v>
      </c>
      <c r="G131" s="37">
        <f t="shared" si="29"/>
        <v>2.5786320041350001E-2</v>
      </c>
      <c r="H131" s="37">
        <f t="shared" si="30"/>
        <v>2.1930539703244743E-2</v>
      </c>
      <c r="I131" s="37">
        <f t="shared" si="31"/>
        <v>2.0007920194610496E-2</v>
      </c>
      <c r="J131" s="37">
        <f t="shared" si="32"/>
        <v>1.7464879313463431E-2</v>
      </c>
      <c r="K131" s="37">
        <f t="shared" si="33"/>
        <v>1.7172786334768961E-2</v>
      </c>
      <c r="L131" s="37">
        <f t="shared" si="34"/>
        <v>1.3874246987951807E-2</v>
      </c>
      <c r="M131" s="37">
        <f t="shared" si="35"/>
        <v>1.4754754754754755E-2</v>
      </c>
      <c r="N131" s="37">
        <f t="shared" si="24"/>
        <v>2.6329449666946864E-2</v>
      </c>
    </row>
    <row r="132" spans="1:14" x14ac:dyDescent="0.2">
      <c r="A132" s="15" t="s">
        <v>20</v>
      </c>
      <c r="B132" s="37">
        <f t="shared" ref="B132:B137" si="36">B121/$B$127</f>
        <v>2.1975592500884329E-2</v>
      </c>
      <c r="C132" s="37">
        <f t="shared" si="25"/>
        <v>2.6085839115908508E-2</v>
      </c>
      <c r="D132" s="37">
        <f t="shared" si="26"/>
        <v>3.6905161795991494E-2</v>
      </c>
      <c r="E132" s="37">
        <f t="shared" si="27"/>
        <v>4.880603267700042E-2</v>
      </c>
      <c r="F132" s="37">
        <f t="shared" si="28"/>
        <v>5.0373402269136863E-2</v>
      </c>
      <c r="G132" s="37">
        <f t="shared" si="29"/>
        <v>5.5056760533721306E-2</v>
      </c>
      <c r="H132" s="37">
        <f t="shared" si="30"/>
        <v>6.1063101255503016E-2</v>
      </c>
      <c r="I132" s="37">
        <f t="shared" si="31"/>
        <v>6.0910068075958439E-2</v>
      </c>
      <c r="J132" s="37">
        <f t="shared" si="32"/>
        <v>6.7005647446590433E-2</v>
      </c>
      <c r="K132" s="37">
        <f t="shared" si="33"/>
        <v>7.4056500474487183E-2</v>
      </c>
      <c r="L132" s="37">
        <f t="shared" si="34"/>
        <v>7.7917921686746994E-2</v>
      </c>
      <c r="M132" s="37">
        <f t="shared" si="35"/>
        <v>8.3563563563563564E-2</v>
      </c>
      <c r="N132" s="37">
        <f t="shared" si="24"/>
        <v>5.621213592720721E-2</v>
      </c>
    </row>
    <row r="133" spans="1:14" x14ac:dyDescent="0.2">
      <c r="A133" s="15" t="s">
        <v>2</v>
      </c>
      <c r="B133" s="37">
        <f t="shared" si="36"/>
        <v>0.54914662186062968</v>
      </c>
      <c r="C133" s="37">
        <f t="shared" si="25"/>
        <v>0.5580185042405551</v>
      </c>
      <c r="D133" s="37">
        <f t="shared" si="26"/>
        <v>0.55845929907065284</v>
      </c>
      <c r="E133" s="37">
        <f t="shared" si="27"/>
        <v>0.54813108038914493</v>
      </c>
      <c r="F133" s="37">
        <f t="shared" si="28"/>
        <v>0.55464598592560677</v>
      </c>
      <c r="G133" s="37">
        <f t="shared" si="29"/>
        <v>0.57206577713115225</v>
      </c>
      <c r="H133" s="37">
        <f>H122/$H$127</f>
        <v>0.5451858796673732</v>
      </c>
      <c r="I133" s="37">
        <f>I122/$I$127</f>
        <v>0.55658224744950879</v>
      </c>
      <c r="J133" s="37">
        <f t="shared" si="32"/>
        <v>0.56293586832003539</v>
      </c>
      <c r="K133" s="37">
        <f t="shared" si="33"/>
        <v>0.55591649025476308</v>
      </c>
      <c r="L133" s="37">
        <f t="shared" si="34"/>
        <v>0.55922439759036147</v>
      </c>
      <c r="M133" s="37">
        <f t="shared" si="35"/>
        <v>0.56068068068068067</v>
      </c>
      <c r="N133" s="37">
        <f t="shared" si="24"/>
        <v>0.55694723058529605</v>
      </c>
    </row>
    <row r="134" spans="1:14" x14ac:dyDescent="0.2">
      <c r="A134" s="15" t="s">
        <v>3</v>
      </c>
      <c r="B134" s="37">
        <f t="shared" si="36"/>
        <v>7.8019985850725157E-2</v>
      </c>
      <c r="C134" s="37">
        <f t="shared" si="25"/>
        <v>8.3975841685941924E-2</v>
      </c>
      <c r="D134" s="37">
        <f t="shared" si="26"/>
        <v>8.2387190684133915E-2</v>
      </c>
      <c r="E134" s="37">
        <f t="shared" si="27"/>
        <v>8.5462924172601595E-2</v>
      </c>
      <c r="F134" s="37">
        <f t="shared" si="28"/>
        <v>9.1483555938532246E-2</v>
      </c>
      <c r="G134" s="37">
        <f t="shared" si="29"/>
        <v>7.8124700882516218E-2</v>
      </c>
      <c r="H134" s="37">
        <f t="shared" si="30"/>
        <v>8.5561715310614711E-2</v>
      </c>
      <c r="I134" s="37">
        <f t="shared" si="31"/>
        <v>8.6971279865733844E-2</v>
      </c>
      <c r="J134" s="37">
        <f t="shared" si="32"/>
        <v>8.1254898808207895E-2</v>
      </c>
      <c r="K134" s="37">
        <f t="shared" si="33"/>
        <v>8.369224030951164E-2</v>
      </c>
      <c r="L134" s="37">
        <f t="shared" si="34"/>
        <v>7.4134036144578308E-2</v>
      </c>
      <c r="M134" s="37">
        <f t="shared" si="35"/>
        <v>6.8488488488488486E-2</v>
      </c>
      <c r="N134" s="37">
        <f>N123/$N$127</f>
        <v>8.1674207387115241E-2</v>
      </c>
    </row>
    <row r="135" spans="1:14" x14ac:dyDescent="0.2">
      <c r="A135" s="15" t="s">
        <v>21</v>
      </c>
      <c r="B135" s="37">
        <f t="shared" si="36"/>
        <v>3.2056950831269898E-3</v>
      </c>
      <c r="C135" s="37">
        <f t="shared" si="25"/>
        <v>2.5486164653473827E-3</v>
      </c>
      <c r="D135" s="37">
        <f t="shared" si="26"/>
        <v>2.1498152502519314E-3</v>
      </c>
      <c r="E135" s="37">
        <f t="shared" si="27"/>
        <v>9.3329609458641712E-3</v>
      </c>
      <c r="F135" s="37">
        <f t="shared" si="28"/>
        <v>5.834410455263536E-3</v>
      </c>
      <c r="G135" s="37">
        <f t="shared" si="29"/>
        <v>5.2644677144552711E-3</v>
      </c>
      <c r="H135" s="37">
        <f t="shared" si="30"/>
        <v>6.2775150823414314E-3</v>
      </c>
      <c r="I135" s="37">
        <f t="shared" si="31"/>
        <v>5.0538384657451583E-3</v>
      </c>
      <c r="J135" s="37">
        <f t="shared" si="32"/>
        <v>4.8837349518660693E-3</v>
      </c>
      <c r="K135" s="37">
        <f t="shared" si="33"/>
        <v>3.7046499744506898E-3</v>
      </c>
      <c r="L135" s="37">
        <f t="shared" si="34"/>
        <v>5.4216867469879517E-3</v>
      </c>
      <c r="M135" s="37">
        <f t="shared" si="35"/>
        <v>5.1651651651651647E-3</v>
      </c>
      <c r="N135" s="37">
        <f t="shared" ref="N135:N136" si="37">N124/$N$127</f>
        <v>4.9045381629666341E-3</v>
      </c>
    </row>
    <row r="136" spans="1:14" x14ac:dyDescent="0.2">
      <c r="A136" s="15" t="s">
        <v>4</v>
      </c>
      <c r="B136" s="37">
        <f t="shared" si="36"/>
        <v>0.2159975238769013</v>
      </c>
      <c r="C136" s="37">
        <f t="shared" si="25"/>
        <v>0.20307547331448642</v>
      </c>
      <c r="D136" s="37">
        <f t="shared" si="26"/>
        <v>0.19952972791400739</v>
      </c>
      <c r="E136" s="37">
        <f t="shared" si="27"/>
        <v>0.19226830517153098</v>
      </c>
      <c r="F136" s="37">
        <f t="shared" si="28"/>
        <v>0.18557015654172052</v>
      </c>
      <c r="G136" s="37">
        <f t="shared" si="29"/>
        <v>0.18088711066868313</v>
      </c>
      <c r="H136" s="37">
        <f t="shared" si="30"/>
        <v>0.18781591390836458</v>
      </c>
      <c r="I136" s="37">
        <f t="shared" si="31"/>
        <v>0.18887778385411755</v>
      </c>
      <c r="J136" s="37">
        <f t="shared" si="32"/>
        <v>0.18616476073718272</v>
      </c>
      <c r="K136" s="37">
        <f t="shared" si="33"/>
        <v>0.18864515658077233</v>
      </c>
      <c r="L136" s="37">
        <f t="shared" si="34"/>
        <v>0.19241340361445783</v>
      </c>
      <c r="M136" s="37">
        <f t="shared" si="35"/>
        <v>0.18428428428428428</v>
      </c>
      <c r="N136" s="37">
        <f t="shared" si="37"/>
        <v>0.19167049005194223</v>
      </c>
    </row>
    <row r="137" spans="1:14" x14ac:dyDescent="0.2">
      <c r="A137" s="15" t="s">
        <v>5</v>
      </c>
      <c r="B137" s="37">
        <f t="shared" si="36"/>
        <v>4.4415458082773258E-2</v>
      </c>
      <c r="C137" s="37">
        <f t="shared" si="25"/>
        <v>4.2041463205688342E-2</v>
      </c>
      <c r="D137" s="37">
        <f>D126/$D$127</f>
        <v>3.9570036949949615E-2</v>
      </c>
      <c r="E137" s="37">
        <f>E126/$E$127</f>
        <v>3.8611925708699903E-2</v>
      </c>
      <c r="F137" s="37">
        <f t="shared" si="28"/>
        <v>3.4665374120350423E-2</v>
      </c>
      <c r="G137" s="37">
        <f t="shared" si="29"/>
        <v>3.1089074793728584E-2</v>
      </c>
      <c r="H137" s="37">
        <f t="shared" si="30"/>
        <v>2.405022012065873E-2</v>
      </c>
      <c r="I137" s="37">
        <f>I126/$I$127</f>
        <v>2.2421693790190274E-2</v>
      </c>
      <c r="J137" s="37">
        <f>J126/$J$127</f>
        <v>2.1966758446047792E-2</v>
      </c>
      <c r="K137" s="37">
        <f t="shared" si="33"/>
        <v>2.0950434338272865E-2</v>
      </c>
      <c r="L137" s="37">
        <f t="shared" si="34"/>
        <v>2.1065512048192771E-2</v>
      </c>
      <c r="M137" s="37">
        <f t="shared" si="35"/>
        <v>2.3143143143143145E-2</v>
      </c>
      <c r="N137" s="37">
        <f>N126/$N$127</f>
        <v>2.9869290457835037E-2</v>
      </c>
    </row>
    <row r="138" spans="1:14" x14ac:dyDescent="0.2">
      <c r="A138" s="36" t="s">
        <v>36</v>
      </c>
      <c r="B138" s="13" t="s">
        <v>22</v>
      </c>
      <c r="C138" s="13" t="s">
        <v>23</v>
      </c>
      <c r="D138" s="13" t="s">
        <v>24</v>
      </c>
      <c r="E138" s="13" t="s">
        <v>25</v>
      </c>
      <c r="F138" s="13" t="s">
        <v>26</v>
      </c>
      <c r="G138" s="13" t="s">
        <v>27</v>
      </c>
      <c r="H138" s="13" t="s">
        <v>28</v>
      </c>
      <c r="I138" s="14" t="s">
        <v>29</v>
      </c>
      <c r="J138" s="13" t="s">
        <v>30</v>
      </c>
      <c r="K138" s="13" t="s">
        <v>31</v>
      </c>
      <c r="L138" s="13" t="s">
        <v>32</v>
      </c>
      <c r="M138" s="13" t="s">
        <v>33</v>
      </c>
      <c r="N138" s="13" t="s">
        <v>0</v>
      </c>
    </row>
    <row r="139" spans="1:14" x14ac:dyDescent="0.2">
      <c r="A139" s="15" t="s">
        <v>18</v>
      </c>
      <c r="B139" s="40">
        <f>B96/B118</f>
        <v>280.09875</v>
      </c>
      <c r="C139" s="40">
        <f>C96/C118</f>
        <v>293.25333333333333</v>
      </c>
      <c r="D139" s="40">
        <f>D96/D118</f>
        <v>298.85950000000003</v>
      </c>
      <c r="E139" s="40">
        <f>E96/E118</f>
        <v>272.75147540983608</v>
      </c>
      <c r="F139" s="40">
        <f>F96/F118</f>
        <v>282.99216216216217</v>
      </c>
      <c r="G139" s="40">
        <f>G96/G118</f>
        <v>290.83872727272728</v>
      </c>
      <c r="H139" s="40">
        <f>H96/H118</f>
        <v>294.13219594594597</v>
      </c>
      <c r="I139" s="40">
        <f>I96/I118</f>
        <v>287.72974074074074</v>
      </c>
      <c r="J139" s="40">
        <f>J96/J118</f>
        <v>292.88309375</v>
      </c>
      <c r="K139" s="40">
        <f>K96/K118</f>
        <v>286.16766763848398</v>
      </c>
      <c r="L139" s="40">
        <f>L96/L118</f>
        <v>289.75364312267658</v>
      </c>
      <c r="M139" s="40">
        <f>M96/M118</f>
        <v>290.90295620437956</v>
      </c>
      <c r="N139" s="40">
        <f>N96/N118</f>
        <v>289.50077538769386</v>
      </c>
    </row>
    <row r="140" spans="1:14" x14ac:dyDescent="0.2">
      <c r="A140" s="15" t="s">
        <v>19</v>
      </c>
      <c r="B140" s="40">
        <f>B97/B119</f>
        <v>355.54885806451614</v>
      </c>
      <c r="C140" s="40">
        <f>C97/C119</f>
        <v>356.52713980789753</v>
      </c>
      <c r="D140" s="40">
        <f>D97/D119</f>
        <v>359.18877729257639</v>
      </c>
      <c r="E140" s="40">
        <f>E97/E119</f>
        <v>361.53695740365112</v>
      </c>
      <c r="F140" s="40">
        <f>F97/F119</f>
        <v>362.69680100755664</v>
      </c>
      <c r="G140" s="40">
        <f>G97/G119</f>
        <v>362.31814884775213</v>
      </c>
      <c r="H140" s="40">
        <f>H97/H119</f>
        <v>361.44017399868682</v>
      </c>
      <c r="I140" s="40">
        <f>I97/I119</f>
        <v>361.40638423988844</v>
      </c>
      <c r="J140" s="40">
        <f>J97/J119</f>
        <v>361.81053834237025</v>
      </c>
      <c r="K140" s="40">
        <f>K97/K119</f>
        <v>361.45181015452539</v>
      </c>
      <c r="L140" s="40">
        <f>L97/L119</f>
        <v>361.14846096929341</v>
      </c>
      <c r="M140" s="40">
        <f>M97/M119</f>
        <v>359.77131666053697</v>
      </c>
      <c r="N140" s="40">
        <f>N97/N119</f>
        <v>360.72691942642535</v>
      </c>
    </row>
    <row r="141" spans="1:14" x14ac:dyDescent="0.2">
      <c r="A141" s="15" t="s">
        <v>1</v>
      </c>
      <c r="B141" s="40">
        <f>B98/B120</f>
        <v>353.40621859296482</v>
      </c>
      <c r="C141" s="40">
        <f>C98/C120</f>
        <v>353.1016967333008</v>
      </c>
      <c r="D141" s="40">
        <f>D98/D120</f>
        <v>353.44385835694055</v>
      </c>
      <c r="E141" s="40">
        <f>E98/E120</f>
        <v>350.33948916408667</v>
      </c>
      <c r="F141" s="40">
        <f>F98/F120</f>
        <v>351.17254109589038</v>
      </c>
      <c r="G141" s="40">
        <f>G98/G120</f>
        <v>345.8796956198961</v>
      </c>
      <c r="H141" s="40">
        <f>H98/H120</f>
        <v>347.87762081784388</v>
      </c>
      <c r="I141" s="40">
        <f>I98/I120</f>
        <v>346.84410933081995</v>
      </c>
      <c r="J141" s="40">
        <f>J98/J120</f>
        <v>346.32544303797471</v>
      </c>
      <c r="K141" s="40">
        <f>K98/K120</f>
        <v>348.27108395324126</v>
      </c>
      <c r="L141" s="40">
        <f>L98/L120</f>
        <v>349.36059701492542</v>
      </c>
      <c r="M141" s="40">
        <f>M98/M120</f>
        <v>351.68099050203534</v>
      </c>
      <c r="N141" s="40">
        <f>N98/N120</f>
        <v>350.47634126176541</v>
      </c>
    </row>
    <row r="142" spans="1:14" x14ac:dyDescent="0.2">
      <c r="A142" s="15" t="s">
        <v>20</v>
      </c>
      <c r="B142" s="40">
        <f>B99/B121</f>
        <v>341.58265593561373</v>
      </c>
      <c r="C142" s="40">
        <f>C99/C121</f>
        <v>346.26344006568144</v>
      </c>
      <c r="D142" s="40">
        <f>D99/D121</f>
        <v>345.85382888349511</v>
      </c>
      <c r="E142" s="40">
        <f>E99/E121</f>
        <v>340.17973772055319</v>
      </c>
      <c r="F142" s="40">
        <f>F99/F121</f>
        <v>341.60516393442629</v>
      </c>
      <c r="G142" s="40">
        <f>G99/G121</f>
        <v>340.4129207232267</v>
      </c>
      <c r="H142" s="40">
        <f>H99/H121</f>
        <v>336.53131174899863</v>
      </c>
      <c r="I142" s="40">
        <f>I99/I121</f>
        <v>343.49046439628484</v>
      </c>
      <c r="J142" s="40">
        <f>J99/J121</f>
        <v>341.49905218956206</v>
      </c>
      <c r="K142" s="40">
        <f>K99/K121</f>
        <v>347.18607442089694</v>
      </c>
      <c r="L142" s="40">
        <f>L99/L121</f>
        <v>346.56316259966178</v>
      </c>
      <c r="M142" s="40">
        <f>M99/M121</f>
        <v>346.83095112601825</v>
      </c>
      <c r="N142" s="40">
        <f>N99/N121</f>
        <v>343.44462198391426</v>
      </c>
    </row>
    <row r="143" spans="1:14" x14ac:dyDescent="0.2">
      <c r="A143" s="15" t="s">
        <v>2</v>
      </c>
      <c r="B143" s="40">
        <f>B100/B122</f>
        <v>347.51218728612264</v>
      </c>
      <c r="C143" s="40">
        <f>C100/C122</f>
        <v>346.19262099405103</v>
      </c>
      <c r="D143" s="40">
        <f>D100/D122</f>
        <v>345.16534084529633</v>
      </c>
      <c r="E143" s="40">
        <f>E100/E122</f>
        <v>345.13530083648254</v>
      </c>
      <c r="F143" s="40">
        <f>F100/F122</f>
        <v>344.46695009062665</v>
      </c>
      <c r="G143" s="40">
        <f>G100/G122</f>
        <v>344.70188367968404</v>
      </c>
      <c r="H143" s="40">
        <f>H100/H122</f>
        <v>345.82156865677223</v>
      </c>
      <c r="I143" s="40">
        <f>I100/I122</f>
        <v>346.14069049635782</v>
      </c>
      <c r="J143" s="40">
        <f>J100/J122</f>
        <v>345.27168546947519</v>
      </c>
      <c r="K143" s="40">
        <f>K100/K122</f>
        <v>345.05672181734616</v>
      </c>
      <c r="L143" s="40">
        <f>L100/L122</f>
        <v>345.84886622231198</v>
      </c>
      <c r="M143" s="40">
        <f>M100/M122</f>
        <v>346.43819610083557</v>
      </c>
      <c r="N143" s="40">
        <f>N100/N122</f>
        <v>345.61898893599113</v>
      </c>
    </row>
    <row r="144" spans="1:14" x14ac:dyDescent="0.2">
      <c r="A144" s="15" t="s">
        <v>3</v>
      </c>
      <c r="B144" s="40">
        <f>B101/B123</f>
        <v>328.63085860017003</v>
      </c>
      <c r="C144" s="40">
        <f>C101/C123</f>
        <v>325.51207345065035</v>
      </c>
      <c r="D144" s="40">
        <f>D101/D123</f>
        <v>326.29416417504757</v>
      </c>
      <c r="E144" s="40">
        <f>E101/E123</f>
        <v>326.19199618736383</v>
      </c>
      <c r="F144" s="40">
        <f>F101/F123</f>
        <v>328.78337715855577</v>
      </c>
      <c r="G144" s="40">
        <f>G101/G123</f>
        <v>327.66128889977944</v>
      </c>
      <c r="H144" s="40">
        <f>H101/H123</f>
        <v>326.24424964268701</v>
      </c>
      <c r="I144" s="40">
        <f>I101/I123</f>
        <v>322.06902211621855</v>
      </c>
      <c r="J144" s="40">
        <f>J101/J123</f>
        <v>327.55700964630228</v>
      </c>
      <c r="K144" s="40">
        <f>K101/K123</f>
        <v>326.96607937200173</v>
      </c>
      <c r="L144" s="40">
        <f>L101/L123</f>
        <v>326.15857287963433</v>
      </c>
      <c r="M144" s="40">
        <f>M101/M123</f>
        <v>322.26338789827537</v>
      </c>
      <c r="N144" s="40">
        <f>N101/N123</f>
        <v>326.23751066098083</v>
      </c>
    </row>
    <row r="145" spans="1:14" x14ac:dyDescent="0.2">
      <c r="A145" s="15" t="s">
        <v>21</v>
      </c>
      <c r="B145" s="40">
        <f>B102/B124</f>
        <v>340.70820689655176</v>
      </c>
      <c r="C145" s="40">
        <f>C102/C124</f>
        <v>334.70621848739495</v>
      </c>
      <c r="D145" s="40">
        <f>D102/D124</f>
        <v>331.95625000000001</v>
      </c>
      <c r="E145" s="40">
        <f>E102/E124</f>
        <v>321.52900249376557</v>
      </c>
      <c r="F145" s="40">
        <f>F102/F124</f>
        <v>330.18003076923083</v>
      </c>
      <c r="G145" s="40">
        <f>G102/G124</f>
        <v>319.2273454545454</v>
      </c>
      <c r="H145" s="40">
        <f>H102/H124</f>
        <v>316.67944805194804</v>
      </c>
      <c r="I145" s="40">
        <f>I102/I124</f>
        <v>316.67063432835818</v>
      </c>
      <c r="J145" s="40">
        <f>J102/J124</f>
        <v>312.52193415637862</v>
      </c>
      <c r="K145" s="40">
        <f>K102/K124</f>
        <v>308.56098522167491</v>
      </c>
      <c r="L145" s="40">
        <f>L102/L124</f>
        <v>311.74170138888888</v>
      </c>
      <c r="M145" s="40">
        <f>M102/M124</f>
        <v>310.928488372093</v>
      </c>
      <c r="N145" s="40">
        <f>N102/N124</f>
        <v>319.6027859337658</v>
      </c>
    </row>
    <row r="146" spans="1:14" x14ac:dyDescent="0.2">
      <c r="A146" s="15" t="s">
        <v>4</v>
      </c>
      <c r="B146" s="40">
        <f>B103/B125</f>
        <v>367.21748106448314</v>
      </c>
      <c r="C146" s="40">
        <f>C103/C125</f>
        <v>366.22272305420802</v>
      </c>
      <c r="D146" s="40">
        <f>D103/D125</f>
        <v>368.79486531986532</v>
      </c>
      <c r="E146" s="40">
        <f>E103/E125</f>
        <v>368.79143929306377</v>
      </c>
      <c r="F146" s="40">
        <f>F103/F125</f>
        <v>369.52801006094614</v>
      </c>
      <c r="G146" s="40">
        <f>G103/G125</f>
        <v>370.22775743464916</v>
      </c>
      <c r="H146" s="40">
        <f>H103/H125</f>
        <v>369.10151058057517</v>
      </c>
      <c r="I146" s="40">
        <f>I103/I125</f>
        <v>368.74213658146965</v>
      </c>
      <c r="J146" s="40">
        <f>J103/J125</f>
        <v>368.98144985425887</v>
      </c>
      <c r="K146" s="40">
        <f>K103/K125</f>
        <v>369.89602302408821</v>
      </c>
      <c r="L146" s="40">
        <f>L103/L125</f>
        <v>368.9863946776245</v>
      </c>
      <c r="M146" s="40">
        <f>M103/M125</f>
        <v>368.33856056491038</v>
      </c>
      <c r="N146" s="40">
        <f>N103/N125</f>
        <v>368.74642697394864</v>
      </c>
    </row>
    <row r="147" spans="1:14" x14ac:dyDescent="0.2">
      <c r="A147" s="15" t="s">
        <v>5</v>
      </c>
      <c r="B147" s="40">
        <f>B104/B126</f>
        <v>325.36130910900948</v>
      </c>
      <c r="C147" s="40">
        <f>C104/C126</f>
        <v>322.6670962812023</v>
      </c>
      <c r="D147" s="40">
        <f>D104/D126</f>
        <v>320.77097340124499</v>
      </c>
      <c r="E147" s="40">
        <f>E104/E126</f>
        <v>320.27828812537672</v>
      </c>
      <c r="F147" s="40">
        <f>F104/F126</f>
        <v>320.36910409114449</v>
      </c>
      <c r="G147" s="40">
        <f>G104/G126</f>
        <v>324.65233374384235</v>
      </c>
      <c r="H147" s="40">
        <f>H104/H126</f>
        <v>318.04623728813561</v>
      </c>
      <c r="I147" s="40">
        <f>I104/I126</f>
        <v>317.27758620689656</v>
      </c>
      <c r="J147" s="40">
        <f>J104/J126</f>
        <v>315.16820677035685</v>
      </c>
      <c r="K147" s="40">
        <f>K104/K126</f>
        <v>323.33058362369337</v>
      </c>
      <c r="L147" s="40">
        <f>L104/L126</f>
        <v>316.36918677390526</v>
      </c>
      <c r="M147" s="40">
        <f>M104/M126</f>
        <v>312.6234515570934</v>
      </c>
      <c r="N147" s="40">
        <f>N104/N126</f>
        <v>320.36485592555221</v>
      </c>
    </row>
  </sheetData>
  <phoneticPr fontId="0" type="noConversion"/>
  <pageMargins left="0.5" right="0.5" top="0.4" bottom="0.4" header="0.25" footer="0.25"/>
  <pageSetup scale="90" fitToWidth="4" orientation="landscape" horizontalDpi="200" verticalDpi="200" r:id="rId1"/>
  <headerFooter alignWithMargins="0">
    <oddHeader>&amp;CHEARING AID PROCUREMENT DISTRIBUTION NOV 1, 2009 THROUGH OCT 31, 2010</oddHeader>
    <oddFooter>&amp;L&amp;8Updated: Nov 4, 2010&amp;C&amp;8Page &amp;P of &amp;N</oddFooter>
  </headerFooter>
  <rowBreaks count="2" manualBreakCount="2">
    <brk id="46" max="16383" man="1"/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2"/>
  <sheetViews>
    <sheetView topLeftCell="A136" zoomScaleNormal="100" workbookViewId="0">
      <selection activeCell="F148" sqref="A1:N162"/>
    </sheetView>
  </sheetViews>
  <sheetFormatPr defaultColWidth="9.109375" defaultRowHeight="10.199999999999999" x14ac:dyDescent="0.2"/>
  <cols>
    <col min="1" max="1" width="9.6640625" style="3" customWidth="1"/>
    <col min="2" max="12" width="9.109375" style="1"/>
    <col min="13" max="13" width="10.88671875" style="1" bestFit="1" customWidth="1"/>
    <col min="14" max="14" width="9.5546875" style="1" bestFit="1" customWidth="1"/>
    <col min="15" max="16384" width="9.109375" style="1"/>
  </cols>
  <sheetData>
    <row r="1" spans="1:14" x14ac:dyDescent="0.2">
      <c r="A1" s="9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s="2" customFormat="1" x14ac:dyDescent="0.2">
      <c r="A2" s="12" t="s">
        <v>6</v>
      </c>
      <c r="B2" s="13" t="s">
        <v>22</v>
      </c>
      <c r="C2" s="13" t="s">
        <v>23</v>
      </c>
      <c r="D2" s="13" t="s">
        <v>24</v>
      </c>
      <c r="E2" s="13" t="s">
        <v>25</v>
      </c>
      <c r="F2" s="13" t="s">
        <v>26</v>
      </c>
      <c r="G2" s="13" t="s">
        <v>27</v>
      </c>
      <c r="H2" s="13" t="s">
        <v>28</v>
      </c>
      <c r="I2" s="13" t="s">
        <v>29</v>
      </c>
      <c r="J2" s="41" t="s">
        <v>30</v>
      </c>
      <c r="K2" s="13" t="s">
        <v>31</v>
      </c>
      <c r="L2" s="13" t="s">
        <v>32</v>
      </c>
      <c r="M2" s="13" t="s">
        <v>33</v>
      </c>
      <c r="N2" s="13" t="s">
        <v>0</v>
      </c>
    </row>
    <row r="3" spans="1:14" x14ac:dyDescent="0.2">
      <c r="A3" s="15" t="s">
        <v>18</v>
      </c>
      <c r="B3" s="16">
        <v>517.5</v>
      </c>
      <c r="C3" s="16">
        <v>517.5</v>
      </c>
      <c r="D3" s="16">
        <v>1552.5</v>
      </c>
      <c r="E3" s="16">
        <v>1035</v>
      </c>
      <c r="F3" s="16">
        <v>1552.5</v>
      </c>
      <c r="G3" s="16">
        <v>0</v>
      </c>
      <c r="H3" s="16">
        <v>1035</v>
      </c>
      <c r="I3" s="16">
        <v>1811.25</v>
      </c>
      <c r="J3" s="16">
        <v>1811.25</v>
      </c>
      <c r="K3" s="16">
        <v>1552.5</v>
      </c>
      <c r="L3" s="16">
        <v>2846.25</v>
      </c>
      <c r="M3" s="16">
        <v>0</v>
      </c>
      <c r="N3" s="16">
        <f t="shared" ref="N3:N11" si="0">SUM(B3:M3)</f>
        <v>14231.25</v>
      </c>
    </row>
    <row r="4" spans="1:14" x14ac:dyDescent="0.2">
      <c r="A4" s="15" t="s">
        <v>19</v>
      </c>
      <c r="B4" s="16">
        <v>12351.9</v>
      </c>
      <c r="C4" s="16">
        <v>7571.16</v>
      </c>
      <c r="D4" s="16">
        <v>6880.8</v>
      </c>
      <c r="E4" s="16">
        <v>5530.1</v>
      </c>
      <c r="F4" s="16">
        <v>11180.26</v>
      </c>
      <c r="G4" s="16">
        <v>4150.42</v>
      </c>
      <c r="H4" s="16">
        <v>14429.18</v>
      </c>
      <c r="I4" s="16">
        <v>13242.02</v>
      </c>
      <c r="J4" s="16">
        <v>12393.3</v>
      </c>
      <c r="K4" s="16">
        <v>16164.9</v>
      </c>
      <c r="L4" s="16">
        <v>15098.84</v>
      </c>
      <c r="M4" s="16">
        <v>16552</v>
      </c>
      <c r="N4" s="16">
        <f t="shared" si="0"/>
        <v>135544.88</v>
      </c>
    </row>
    <row r="5" spans="1:14" x14ac:dyDescent="0.2">
      <c r="A5" s="15" t="s">
        <v>1</v>
      </c>
      <c r="B5" s="16">
        <v>19611.5</v>
      </c>
      <c r="C5" s="16">
        <v>22664.799999999999</v>
      </c>
      <c r="D5" s="16">
        <v>27009.8</v>
      </c>
      <c r="E5" s="16">
        <v>13434.52</v>
      </c>
      <c r="F5" s="16">
        <v>30943.9</v>
      </c>
      <c r="G5" s="16">
        <v>27044.99</v>
      </c>
      <c r="H5" s="16">
        <v>29722.58</v>
      </c>
      <c r="I5" s="16">
        <v>23815.74</v>
      </c>
      <c r="J5" s="16">
        <v>20257.349999999999</v>
      </c>
      <c r="K5" s="16">
        <v>36815.550000000003</v>
      </c>
      <c r="L5" s="16">
        <v>13234.76</v>
      </c>
      <c r="M5" s="16">
        <v>17403.810000000001</v>
      </c>
      <c r="N5" s="16">
        <f t="shared" si="0"/>
        <v>281959.30000000005</v>
      </c>
    </row>
    <row r="6" spans="1:14" x14ac:dyDescent="0.2">
      <c r="A6" s="15" t="s">
        <v>20</v>
      </c>
      <c r="B6" s="16">
        <v>5190.6099999999997</v>
      </c>
      <c r="C6" s="16">
        <v>1831.98</v>
      </c>
      <c r="D6" s="16">
        <v>3969.29</v>
      </c>
      <c r="E6" s="16">
        <v>3969.29</v>
      </c>
      <c r="F6" s="16">
        <v>3053.3</v>
      </c>
      <c r="G6" s="16">
        <v>6106.6</v>
      </c>
      <c r="H6" s="16">
        <v>6106.6</v>
      </c>
      <c r="I6" s="16">
        <v>3663.96</v>
      </c>
      <c r="J6" s="16">
        <v>7327.92</v>
      </c>
      <c r="K6" s="16">
        <v>7022.59</v>
      </c>
      <c r="L6" s="16">
        <v>5801.27</v>
      </c>
      <c r="M6" s="16">
        <v>7327.92</v>
      </c>
      <c r="N6" s="16">
        <f t="shared" si="0"/>
        <v>61371.33</v>
      </c>
    </row>
    <row r="7" spans="1:14" x14ac:dyDescent="0.2">
      <c r="A7" s="15" t="s">
        <v>2</v>
      </c>
      <c r="B7" s="16">
        <v>241214.45</v>
      </c>
      <c r="C7" s="16">
        <v>209283.35</v>
      </c>
      <c r="D7" s="16">
        <v>213615</v>
      </c>
      <c r="E7" s="16">
        <v>189296.95</v>
      </c>
      <c r="F7" s="16">
        <v>253276.15</v>
      </c>
      <c r="G7" s="16">
        <v>225569.8</v>
      </c>
      <c r="H7" s="16">
        <v>221206.8</v>
      </c>
      <c r="I7" s="16">
        <v>242702.8</v>
      </c>
      <c r="J7" s="16">
        <v>217043.7</v>
      </c>
      <c r="K7" s="16">
        <v>234334.1</v>
      </c>
      <c r="L7" s="16">
        <v>199459.75</v>
      </c>
      <c r="M7" s="16">
        <v>178507.7</v>
      </c>
      <c r="N7" s="16">
        <f t="shared" si="0"/>
        <v>2625510.5500000003</v>
      </c>
    </row>
    <row r="8" spans="1:14" x14ac:dyDescent="0.2">
      <c r="A8" s="15" t="s">
        <v>3</v>
      </c>
      <c r="B8" s="16">
        <v>46475</v>
      </c>
      <c r="C8" s="16">
        <v>48701.35</v>
      </c>
      <c r="D8" s="16">
        <v>39050</v>
      </c>
      <c r="E8" s="16">
        <v>50875</v>
      </c>
      <c r="F8" s="16">
        <v>59400</v>
      </c>
      <c r="G8" s="16">
        <v>71558.34</v>
      </c>
      <c r="H8" s="16">
        <v>53900</v>
      </c>
      <c r="I8" s="16">
        <v>63609.69</v>
      </c>
      <c r="J8" s="16">
        <v>44576.35</v>
      </c>
      <c r="K8" s="16">
        <v>47902.7</v>
      </c>
      <c r="L8" s="16">
        <v>40975</v>
      </c>
      <c r="M8" s="16">
        <v>44000</v>
      </c>
      <c r="N8" s="16">
        <f t="shared" si="0"/>
        <v>611023.42999999993</v>
      </c>
    </row>
    <row r="9" spans="1:14" x14ac:dyDescent="0.2">
      <c r="A9" s="15" t="s">
        <v>21</v>
      </c>
      <c r="B9" s="16">
        <v>1105.3800000000001</v>
      </c>
      <c r="C9" s="16">
        <v>542.34</v>
      </c>
      <c r="D9" s="16">
        <v>0</v>
      </c>
      <c r="E9" s="16">
        <v>563.04</v>
      </c>
      <c r="F9" s="16">
        <v>1126.08</v>
      </c>
      <c r="G9" s="16">
        <v>583.74</v>
      </c>
      <c r="H9" s="16">
        <v>0</v>
      </c>
      <c r="I9" s="16">
        <v>602.38</v>
      </c>
      <c r="J9" s="16">
        <v>2523.33</v>
      </c>
      <c r="K9" s="16">
        <v>0</v>
      </c>
      <c r="L9" s="16">
        <v>2895.94</v>
      </c>
      <c r="M9" s="16">
        <v>2190.06</v>
      </c>
      <c r="N9" s="16">
        <f t="shared" si="0"/>
        <v>12132.289999999999</v>
      </c>
    </row>
    <row r="10" spans="1:14" x14ac:dyDescent="0.2">
      <c r="A10" s="15" t="s">
        <v>4</v>
      </c>
      <c r="B10" s="16">
        <v>80378.3</v>
      </c>
      <c r="C10" s="16">
        <v>79757.31</v>
      </c>
      <c r="D10" s="16">
        <v>70150.28</v>
      </c>
      <c r="E10" s="16">
        <v>57083.199999999997</v>
      </c>
      <c r="F10" s="16">
        <v>69031.429999999993</v>
      </c>
      <c r="G10" s="16">
        <v>75598.62</v>
      </c>
      <c r="H10" s="16">
        <v>76017.789999999994</v>
      </c>
      <c r="I10" s="16">
        <v>82195.8</v>
      </c>
      <c r="J10" s="16">
        <v>68280.009999999995</v>
      </c>
      <c r="K10" s="16">
        <v>73529.61</v>
      </c>
      <c r="L10" s="16">
        <v>67672.460000000006</v>
      </c>
      <c r="M10" s="16">
        <v>72508.05</v>
      </c>
      <c r="N10" s="16">
        <f t="shared" si="0"/>
        <v>872202.86</v>
      </c>
    </row>
    <row r="11" spans="1:14" x14ac:dyDescent="0.2">
      <c r="A11" s="15" t="s">
        <v>5</v>
      </c>
      <c r="B11" s="16">
        <v>41592.980000000003</v>
      </c>
      <c r="C11" s="16">
        <v>33448.9</v>
      </c>
      <c r="D11" s="16">
        <v>33739.760000000002</v>
      </c>
      <c r="E11" s="16">
        <v>35484.92</v>
      </c>
      <c r="F11" s="16">
        <v>36648.36</v>
      </c>
      <c r="G11" s="16">
        <v>42465.56</v>
      </c>
      <c r="H11" s="16">
        <v>28232.05</v>
      </c>
      <c r="I11" s="16">
        <v>37520.94</v>
      </c>
      <c r="J11" s="16">
        <v>43919.86</v>
      </c>
      <c r="K11" s="16">
        <v>38393.519999999997</v>
      </c>
      <c r="L11" s="16">
        <v>34030.620000000003</v>
      </c>
      <c r="M11" s="16">
        <v>43338.14</v>
      </c>
      <c r="N11" s="16">
        <f t="shared" si="0"/>
        <v>448815.61</v>
      </c>
    </row>
    <row r="12" spans="1:14" x14ac:dyDescent="0.2">
      <c r="A12" s="18" t="s">
        <v>12</v>
      </c>
      <c r="B12" s="16">
        <f t="shared" ref="B12:N12" si="1">SUM(B3:B11)</f>
        <v>448437.62</v>
      </c>
      <c r="C12" s="16">
        <f t="shared" si="1"/>
        <v>404318.69000000006</v>
      </c>
      <c r="D12" s="16">
        <f t="shared" si="1"/>
        <v>395967.43000000005</v>
      </c>
      <c r="E12" s="16">
        <f t="shared" si="1"/>
        <v>357272.01999999996</v>
      </c>
      <c r="F12" s="16">
        <f t="shared" si="1"/>
        <v>466211.98</v>
      </c>
      <c r="G12" s="16">
        <f t="shared" si="1"/>
        <v>453078.07</v>
      </c>
      <c r="H12" s="16">
        <f t="shared" si="1"/>
        <v>430649.99999999994</v>
      </c>
      <c r="I12" s="16">
        <f t="shared" si="1"/>
        <v>469164.58</v>
      </c>
      <c r="J12" s="16">
        <f t="shared" si="1"/>
        <v>418133.07</v>
      </c>
      <c r="K12" s="16">
        <f t="shared" si="1"/>
        <v>455715.47000000003</v>
      </c>
      <c r="L12" s="16">
        <f t="shared" si="1"/>
        <v>382014.89</v>
      </c>
      <c r="M12" s="16">
        <f t="shared" si="1"/>
        <v>381827.68</v>
      </c>
      <c r="N12" s="16">
        <f t="shared" si="1"/>
        <v>5062791.5000000009</v>
      </c>
    </row>
    <row r="13" spans="1:14" x14ac:dyDescent="0.2">
      <c r="A13" s="36" t="s">
        <v>13</v>
      </c>
      <c r="B13" s="13" t="s">
        <v>22</v>
      </c>
      <c r="C13" s="13" t="s">
        <v>23</v>
      </c>
      <c r="D13" s="13" t="s">
        <v>24</v>
      </c>
      <c r="E13" s="13" t="s">
        <v>25</v>
      </c>
      <c r="F13" s="13" t="s">
        <v>26</v>
      </c>
      <c r="G13" s="13" t="s">
        <v>27</v>
      </c>
      <c r="H13" s="13" t="s">
        <v>28</v>
      </c>
      <c r="I13" s="13" t="s">
        <v>29</v>
      </c>
      <c r="J13" s="41" t="s">
        <v>30</v>
      </c>
      <c r="K13" s="13" t="s">
        <v>31</v>
      </c>
      <c r="L13" s="13" t="s">
        <v>32</v>
      </c>
      <c r="M13" s="13" t="s">
        <v>33</v>
      </c>
      <c r="N13" s="13" t="s">
        <v>0</v>
      </c>
    </row>
    <row r="14" spans="1:14" x14ac:dyDescent="0.2">
      <c r="A14" s="15" t="s">
        <v>18</v>
      </c>
      <c r="B14" s="37">
        <f>B3/$B$12</f>
        <v>1.1540066598337579E-3</v>
      </c>
      <c r="C14" s="37">
        <f>C3/$C$12</f>
        <v>1.2799309376472306E-3</v>
      </c>
      <c r="D14" s="37">
        <f>D3/$D$12</f>
        <v>3.9207770194634442E-3</v>
      </c>
      <c r="E14" s="37">
        <f>E3/$E$12</f>
        <v>2.8969522998190571E-3</v>
      </c>
      <c r="F14" s="37">
        <f>F3/$F$12</f>
        <v>3.3300302579097173E-3</v>
      </c>
      <c r="G14" s="37">
        <f>G3/$G$12</f>
        <v>0</v>
      </c>
      <c r="H14" s="37">
        <f>H3/$H$12</f>
        <v>2.4033437826541278E-3</v>
      </c>
      <c r="I14" s="37">
        <f>I3/$I$12</f>
        <v>3.8605855540075084E-3</v>
      </c>
      <c r="J14" s="37">
        <f>J3/$J$12</f>
        <v>4.3317549602091988E-3</v>
      </c>
      <c r="K14" s="37">
        <f>K3/$K$12</f>
        <v>3.406730958683496E-3</v>
      </c>
      <c r="L14" s="37">
        <f>L3/$L$12</f>
        <v>7.450625811993873E-3</v>
      </c>
      <c r="M14" s="37">
        <f>M3/$M$12</f>
        <v>0</v>
      </c>
      <c r="N14" s="37">
        <f>N3/$N$12</f>
        <v>2.8109492559588909E-3</v>
      </c>
    </row>
    <row r="15" spans="1:14" x14ac:dyDescent="0.2">
      <c r="A15" s="15" t="s">
        <v>19</v>
      </c>
      <c r="B15" s="37">
        <f>B4/$B$12</f>
        <v>2.7544299249469748E-2</v>
      </c>
      <c r="C15" s="37">
        <f>C4/$C$12</f>
        <v>1.8725723512806193E-2</v>
      </c>
      <c r="D15" s="37">
        <f>D4/$D$12</f>
        <v>1.7377186805490542E-2</v>
      </c>
      <c r="E15" s="37">
        <f>E4/$E$12</f>
        <v>1.5478682041767505E-2</v>
      </c>
      <c r="F15" s="37">
        <f>F4/$F$12</f>
        <v>2.3981065437228791E-2</v>
      </c>
      <c r="G15" s="37">
        <f>G4/$G$12</f>
        <v>9.1604963356535889E-3</v>
      </c>
      <c r="H15" s="37">
        <f>H4/$H$12</f>
        <v>3.3505584581446653E-2</v>
      </c>
      <c r="I15" s="37">
        <f>I4/$I$12</f>
        <v>2.8224679706213115E-2</v>
      </c>
      <c r="J15" s="37">
        <f>J4/$J$12</f>
        <v>2.9639607314484832E-2</v>
      </c>
      <c r="K15" s="37">
        <f>K4/$K$12</f>
        <v>3.5471475216761895E-2</v>
      </c>
      <c r="L15" s="37">
        <f>L4/$L$12</f>
        <v>3.9524218545512711E-2</v>
      </c>
      <c r="M15" s="37">
        <f>M4/$M$12</f>
        <v>4.3349397822598931E-2</v>
      </c>
      <c r="N15" s="37">
        <f>N4/$N$12</f>
        <v>2.677275570206673E-2</v>
      </c>
    </row>
    <row r="16" spans="1:14" x14ac:dyDescent="0.2">
      <c r="A16" s="15" t="s">
        <v>1</v>
      </c>
      <c r="B16" s="37">
        <f>B5/$B$12</f>
        <v>4.3732949969719312E-2</v>
      </c>
      <c r="C16" s="37">
        <f>C5/$C$12</f>
        <v>5.6056770464902317E-2</v>
      </c>
      <c r="D16" s="37">
        <f>D5/$D$12</f>
        <v>6.8212175935783395E-2</v>
      </c>
      <c r="E16" s="37">
        <f>E5/$E$12</f>
        <v>3.7603056628951803E-2</v>
      </c>
      <c r="F16" s="37">
        <f>F5/$F$12</f>
        <v>6.6373026278732691E-2</v>
      </c>
      <c r="G16" s="37">
        <f>G5/$G$12</f>
        <v>5.9691677418860729E-2</v>
      </c>
      <c r="H16" s="37">
        <f>H5/$H$12</f>
        <v>6.9017949611053078E-2</v>
      </c>
      <c r="I16" s="37">
        <f>I5/$I$12</f>
        <v>5.0762016177777106E-2</v>
      </c>
      <c r="J16" s="37">
        <f>J5/$J$12</f>
        <v>4.8447136697415488E-2</v>
      </c>
      <c r="K16" s="37">
        <f>K5/$K$12</f>
        <v>8.0786263411246492E-2</v>
      </c>
      <c r="L16" s="37">
        <f>L5/$L$12</f>
        <v>3.4644618171820477E-2</v>
      </c>
      <c r="M16" s="37">
        <f>M5/$M$12</f>
        <v>4.5580273279297097E-2</v>
      </c>
      <c r="N16" s="37">
        <f>N5/$N$12</f>
        <v>5.5692457412081849E-2</v>
      </c>
    </row>
    <row r="17" spans="1:14" x14ac:dyDescent="0.2">
      <c r="A17" s="15" t="s">
        <v>20</v>
      </c>
      <c r="B17" s="37">
        <f>B6/$B$12</f>
        <v>1.1574876345120198E-2</v>
      </c>
      <c r="C17" s="37">
        <f>C6/$C$12</f>
        <v>4.5310297181661323E-3</v>
      </c>
      <c r="D17" s="37">
        <f>D6/$D$12</f>
        <v>1.002428406801034E-2</v>
      </c>
      <c r="E17" s="37">
        <f>E6/$E$12</f>
        <v>1.1109994004008488E-2</v>
      </c>
      <c r="F17" s="37">
        <f>F6/$F$12</f>
        <v>6.5491667545737459E-3</v>
      </c>
      <c r="G17" s="37">
        <f>G6/$G$12</f>
        <v>1.3478030397719316E-2</v>
      </c>
      <c r="H17" s="37">
        <f>H6/$H$12</f>
        <v>1.4179960524788114E-2</v>
      </c>
      <c r="I17" s="37">
        <f>I6/$I$12</f>
        <v>7.8095409504272467E-3</v>
      </c>
      <c r="J17" s="37">
        <f>J6/$J$12</f>
        <v>1.7525329914708732E-2</v>
      </c>
      <c r="K17" s="37">
        <f>K6/$K$12</f>
        <v>1.5410032053553064E-2</v>
      </c>
      <c r="L17" s="37">
        <f>L6/$L$12</f>
        <v>1.5185978745488167E-2</v>
      </c>
      <c r="M17" s="37">
        <f>M6/$M$12</f>
        <v>1.9191694012335617E-2</v>
      </c>
      <c r="N17" s="37">
        <f>N6/$N$12</f>
        <v>1.2122033862148973E-2</v>
      </c>
    </row>
    <row r="18" spans="1:14" x14ac:dyDescent="0.2">
      <c r="A18" s="15" t="s">
        <v>2</v>
      </c>
      <c r="B18" s="37">
        <f>B7/$B$12</f>
        <v>0.53789967487562707</v>
      </c>
      <c r="C18" s="37">
        <f>C7/$C$12</f>
        <v>0.51761977661730152</v>
      </c>
      <c r="D18" s="37">
        <f>D7/$D$12</f>
        <v>0.53947618873602809</v>
      </c>
      <c r="E18" s="37">
        <f>E7/$E$12</f>
        <v>0.52983984024273723</v>
      </c>
      <c r="F18" s="37">
        <f>F7/$F$12</f>
        <v>0.54326392470652518</v>
      </c>
      <c r="G18" s="37">
        <f>G7/$G$12</f>
        <v>0.49786077706210763</v>
      </c>
      <c r="H18" s="37">
        <f>H7/$H$12</f>
        <v>0.5136579588993383</v>
      </c>
      <c r="I18" s="37">
        <f>I7/$I$12</f>
        <v>0.51730844643046148</v>
      </c>
      <c r="J18" s="37">
        <f>J7/$J$12</f>
        <v>0.5190780533096796</v>
      </c>
      <c r="K18" s="37">
        <f>K7/$K$12</f>
        <v>0.51421142231577077</v>
      </c>
      <c r="L18" s="37">
        <f>L7/$L$12</f>
        <v>0.52212559044491691</v>
      </c>
      <c r="M18" s="37">
        <f>M7/$M$12</f>
        <v>0.46750853683525517</v>
      </c>
      <c r="N18" s="37">
        <f>N7/$N$12</f>
        <v>0.51858950738935228</v>
      </c>
    </row>
    <row r="19" spans="1:14" x14ac:dyDescent="0.2">
      <c r="A19" s="15" t="s">
        <v>3</v>
      </c>
      <c r="B19" s="37">
        <f>B8/$B$12</f>
        <v>0.10363760292903169</v>
      </c>
      <c r="C19" s="37">
        <f>C8/$C$12</f>
        <v>0.12045287839649459</v>
      </c>
      <c r="D19" s="37">
        <f>D8/$D$12</f>
        <v>9.8619222293106268E-2</v>
      </c>
      <c r="E19" s="37">
        <f>E8/$E$12</f>
        <v>0.14239850072782079</v>
      </c>
      <c r="F19" s="37">
        <f>F8/$F$12</f>
        <v>0.12740985334611094</v>
      </c>
      <c r="G19" s="37">
        <f>G8/$G$12</f>
        <v>0.15793821139919659</v>
      </c>
      <c r="H19" s="37">
        <f>H8/$H$12</f>
        <v>0.12515964240102173</v>
      </c>
      <c r="I19" s="37">
        <f>I8/$I$12</f>
        <v>0.13558075931478034</v>
      </c>
      <c r="J19" s="37">
        <f>J8/$J$12</f>
        <v>0.10660804705066738</v>
      </c>
      <c r="K19" s="37">
        <f>K8/$K$12</f>
        <v>0.10511536946507433</v>
      </c>
      <c r="L19" s="37">
        <f>L8/$L$12</f>
        <v>0.10726021700358329</v>
      </c>
      <c r="M19" s="37">
        <f>M8/$M$12</f>
        <v>0.11523522862459841</v>
      </c>
      <c r="N19" s="37">
        <f>N8/$N$12</f>
        <v>0.12068903686829684</v>
      </c>
    </row>
    <row r="20" spans="1:14" x14ac:dyDescent="0.2">
      <c r="A20" s="15" t="s">
        <v>21</v>
      </c>
      <c r="B20" s="37">
        <f>B9/$B$12</f>
        <v>2.4649582254049071E-3</v>
      </c>
      <c r="C20" s="37">
        <f>C9/$C$12</f>
        <v>1.3413676226542977E-3</v>
      </c>
      <c r="D20" s="37">
        <f>D9/$D$12</f>
        <v>0</v>
      </c>
      <c r="E20" s="37">
        <f>E9/$E$12</f>
        <v>1.5759420511015669E-3</v>
      </c>
      <c r="F20" s="37">
        <f>F9/$F$12</f>
        <v>2.4153819470705148E-3</v>
      </c>
      <c r="G20" s="37">
        <f>G9/$G$12</f>
        <v>1.2883872309246837E-3</v>
      </c>
      <c r="H20" s="37">
        <f>H9/$H$12</f>
        <v>0</v>
      </c>
      <c r="I20" s="37">
        <f>I9/$I$12</f>
        <v>1.2839417673005068E-3</v>
      </c>
      <c r="J20" s="37">
        <f>J9/$J$12</f>
        <v>6.0347534817085857E-3</v>
      </c>
      <c r="K20" s="37">
        <f>K9/$K$12</f>
        <v>0</v>
      </c>
      <c r="L20" s="37">
        <f>L9/$L$12</f>
        <v>7.5806992758842458E-3</v>
      </c>
      <c r="M20" s="37">
        <f>M9/$M$12</f>
        <v>5.7357287454906361E-3</v>
      </c>
      <c r="N20" s="37">
        <f>N9/$N$12</f>
        <v>2.3963637451789189E-3</v>
      </c>
    </row>
    <row r="21" spans="1:14" x14ac:dyDescent="0.2">
      <c r="A21" s="15" t="s">
        <v>4</v>
      </c>
      <c r="B21" s="37">
        <f>B10/$B$12</f>
        <v>0.17924076039829132</v>
      </c>
      <c r="C21" s="37">
        <f>C10/$C$12</f>
        <v>0.19726347550245571</v>
      </c>
      <c r="D21" s="37">
        <f>D10/$D$12</f>
        <v>0.17716174282314076</v>
      </c>
      <c r="E21" s="37">
        <f>E10/$E$12</f>
        <v>0.15977517634882241</v>
      </c>
      <c r="F21" s="37">
        <f>F10/$F$12</f>
        <v>0.14806876048101553</v>
      </c>
      <c r="G21" s="37">
        <f>G10/$G$12</f>
        <v>0.16685561497160964</v>
      </c>
      <c r="H21" s="37">
        <f>H10/$H$12</f>
        <v>0.17651872750493441</v>
      </c>
      <c r="I21" s="37">
        <f>I10/$I$12</f>
        <v>0.17519609003731698</v>
      </c>
      <c r="J21" s="37">
        <f>J10/$J$12</f>
        <v>0.16329732063527047</v>
      </c>
      <c r="K21" s="37">
        <f>K10/$K$12</f>
        <v>0.16134982207209247</v>
      </c>
      <c r="L21" s="37">
        <f>L10/$L$12</f>
        <v>0.17714613165994655</v>
      </c>
      <c r="M21" s="37">
        <f>M10/$M$12</f>
        <v>0.18989731179258665</v>
      </c>
      <c r="N21" s="37">
        <f>N10/$N$12</f>
        <v>0.17227706493542147</v>
      </c>
    </row>
    <row r="22" spans="1:14" x14ac:dyDescent="0.2">
      <c r="A22" s="15" t="s">
        <v>5</v>
      </c>
      <c r="B22" s="37">
        <f>B11/$B$12</f>
        <v>9.2750871347502026E-2</v>
      </c>
      <c r="C22" s="37">
        <f>C11/$C$12</f>
        <v>8.2729047227571892E-2</v>
      </c>
      <c r="D22" s="37">
        <f>D11/$D$12</f>
        <v>8.5208422318977087E-2</v>
      </c>
      <c r="E22" s="37">
        <f>E11/$E$12</f>
        <v>9.9321855654971258E-2</v>
      </c>
      <c r="F22" s="37">
        <f>F11/$F$12</f>
        <v>7.8608790790832966E-2</v>
      </c>
      <c r="G22" s="37">
        <f>G11/$G$12</f>
        <v>9.3726805183927786E-2</v>
      </c>
      <c r="H22" s="37">
        <f>H11/$H$12</f>
        <v>6.5556832694763742E-2</v>
      </c>
      <c r="I22" s="37">
        <f>I11/$I$12</f>
        <v>7.9973940061715654E-2</v>
      </c>
      <c r="J22" s="37">
        <f>J11/$J$12</f>
        <v>0.10503799663585567</v>
      </c>
      <c r="K22" s="37">
        <f>K11/$K$12</f>
        <v>8.4248884506817362E-2</v>
      </c>
      <c r="L22" s="37">
        <f>L11/$L$12</f>
        <v>8.9081920340853729E-2</v>
      </c>
      <c r="M22" s="37">
        <f>M11/$M$12</f>
        <v>0.11350182888783757</v>
      </c>
      <c r="N22" s="37">
        <f>N11/$N$12</f>
        <v>8.8649830829493945E-2</v>
      </c>
    </row>
    <row r="23" spans="1:14" x14ac:dyDescent="0.2">
      <c r="A23" s="18" t="s">
        <v>36</v>
      </c>
      <c r="B23" s="42">
        <f>B12/B34</f>
        <v>305.26727025187199</v>
      </c>
      <c r="C23" s="42">
        <f>C12/C34</f>
        <v>305.3766540785499</v>
      </c>
      <c r="D23" s="42">
        <f>D12/D34</f>
        <v>306.00265069551779</v>
      </c>
      <c r="E23" s="42">
        <f>E12/E34</f>
        <v>303.54462192013591</v>
      </c>
      <c r="F23" s="42">
        <f>F12/F34</f>
        <v>304.11740378343114</v>
      </c>
      <c r="G23" s="42">
        <f>G12/G34</f>
        <v>303.6716286863271</v>
      </c>
      <c r="H23" s="42">
        <f>H12/H34</f>
        <v>304.99291784702547</v>
      </c>
      <c r="I23" s="42">
        <f>I12/I34</f>
        <v>302.49166989039333</v>
      </c>
      <c r="J23" s="42">
        <f>J12/J34</f>
        <v>303.65509803921572</v>
      </c>
      <c r="K23" s="42">
        <f>K12/K34</f>
        <v>303.4057723035952</v>
      </c>
      <c r="L23" s="42">
        <f>L12/L34</f>
        <v>302.70593502377181</v>
      </c>
      <c r="M23" s="42">
        <f>M12/M34</f>
        <v>302.55759112519809</v>
      </c>
      <c r="N23" s="42">
        <f>N12/N34</f>
        <v>303.98027619333538</v>
      </c>
    </row>
    <row r="24" spans="1:14" x14ac:dyDescent="0.2">
      <c r="A24" s="18" t="s">
        <v>7</v>
      </c>
      <c r="B24" s="13" t="s">
        <v>22</v>
      </c>
      <c r="C24" s="13" t="s">
        <v>23</v>
      </c>
      <c r="D24" s="13" t="s">
        <v>24</v>
      </c>
      <c r="E24" s="13" t="s">
        <v>25</v>
      </c>
      <c r="F24" s="13" t="s">
        <v>26</v>
      </c>
      <c r="G24" s="13" t="s">
        <v>27</v>
      </c>
      <c r="H24" s="13" t="s">
        <v>28</v>
      </c>
      <c r="I24" s="13" t="s">
        <v>29</v>
      </c>
      <c r="J24" s="41" t="s">
        <v>30</v>
      </c>
      <c r="K24" s="13" t="s">
        <v>31</v>
      </c>
      <c r="L24" s="13" t="s">
        <v>32</v>
      </c>
      <c r="M24" s="13" t="s">
        <v>33</v>
      </c>
      <c r="N24" s="13" t="s">
        <v>0</v>
      </c>
    </row>
    <row r="25" spans="1:14" x14ac:dyDescent="0.2">
      <c r="A25" s="15" t="s">
        <v>18</v>
      </c>
      <c r="B25" s="19">
        <v>2</v>
      </c>
      <c r="C25" s="19">
        <v>2</v>
      </c>
      <c r="D25" s="19">
        <v>6</v>
      </c>
      <c r="E25" s="19">
        <v>4</v>
      </c>
      <c r="F25" s="19">
        <v>6</v>
      </c>
      <c r="G25" s="19">
        <v>0</v>
      </c>
      <c r="H25" s="19">
        <v>4</v>
      </c>
      <c r="I25" s="19">
        <v>7</v>
      </c>
      <c r="J25" s="19">
        <v>7</v>
      </c>
      <c r="K25" s="19">
        <v>6</v>
      </c>
      <c r="L25" s="19">
        <v>11</v>
      </c>
      <c r="M25" s="19">
        <v>0</v>
      </c>
      <c r="N25" s="19">
        <f t="shared" ref="N25:N33" si="2">SUM(B25:M25)</f>
        <v>55</v>
      </c>
    </row>
    <row r="26" spans="1:14" x14ac:dyDescent="0.2">
      <c r="A26" s="15" t="s">
        <v>19</v>
      </c>
      <c r="B26" s="19">
        <v>42</v>
      </c>
      <c r="C26" s="19">
        <v>27</v>
      </c>
      <c r="D26" s="19">
        <v>24</v>
      </c>
      <c r="E26" s="19">
        <v>19</v>
      </c>
      <c r="F26" s="19">
        <v>38</v>
      </c>
      <c r="G26" s="19">
        <v>14</v>
      </c>
      <c r="H26" s="19">
        <v>49</v>
      </c>
      <c r="I26" s="19">
        <v>46</v>
      </c>
      <c r="J26" s="19">
        <v>42</v>
      </c>
      <c r="K26" s="19">
        <v>54</v>
      </c>
      <c r="L26" s="19">
        <v>52</v>
      </c>
      <c r="M26" s="19">
        <v>56</v>
      </c>
      <c r="N26" s="19">
        <f t="shared" si="2"/>
        <v>463</v>
      </c>
    </row>
    <row r="27" spans="1:14" x14ac:dyDescent="0.2">
      <c r="A27" s="15" t="s">
        <v>1</v>
      </c>
      <c r="B27" s="19">
        <v>62</v>
      </c>
      <c r="C27" s="19">
        <v>74</v>
      </c>
      <c r="D27" s="19">
        <v>88</v>
      </c>
      <c r="E27" s="19">
        <v>44</v>
      </c>
      <c r="F27" s="19">
        <v>101</v>
      </c>
      <c r="G27" s="19">
        <v>88</v>
      </c>
      <c r="H27" s="19">
        <v>97</v>
      </c>
      <c r="I27" s="19">
        <v>78</v>
      </c>
      <c r="J27" s="19">
        <v>66</v>
      </c>
      <c r="K27" s="19">
        <v>120</v>
      </c>
      <c r="L27" s="19">
        <v>43</v>
      </c>
      <c r="M27" s="19">
        <v>57</v>
      </c>
      <c r="N27" s="19">
        <f t="shared" si="2"/>
        <v>918</v>
      </c>
    </row>
    <row r="28" spans="1:14" x14ac:dyDescent="0.2">
      <c r="A28" s="15" t="s">
        <v>20</v>
      </c>
      <c r="B28" s="19">
        <v>17</v>
      </c>
      <c r="C28" s="19">
        <v>6</v>
      </c>
      <c r="D28" s="19">
        <v>13</v>
      </c>
      <c r="E28" s="19">
        <v>13</v>
      </c>
      <c r="F28" s="19">
        <v>10</v>
      </c>
      <c r="G28" s="19">
        <v>20</v>
      </c>
      <c r="H28" s="19">
        <v>20</v>
      </c>
      <c r="I28" s="19">
        <v>12</v>
      </c>
      <c r="J28" s="19">
        <v>24</v>
      </c>
      <c r="K28" s="19">
        <v>23</v>
      </c>
      <c r="L28" s="19">
        <v>19</v>
      </c>
      <c r="M28" s="19">
        <v>24</v>
      </c>
      <c r="N28" s="19">
        <f t="shared" si="2"/>
        <v>201</v>
      </c>
    </row>
    <row r="29" spans="1:14" x14ac:dyDescent="0.2">
      <c r="A29" s="15" t="s">
        <v>2</v>
      </c>
      <c r="B29" s="19">
        <v>783</v>
      </c>
      <c r="C29" s="19">
        <v>674</v>
      </c>
      <c r="D29" s="19">
        <v>688</v>
      </c>
      <c r="E29" s="19">
        <v>612</v>
      </c>
      <c r="F29" s="19">
        <v>820</v>
      </c>
      <c r="G29" s="19">
        <v>726</v>
      </c>
      <c r="H29" s="19">
        <v>713</v>
      </c>
      <c r="I29" s="19">
        <v>794</v>
      </c>
      <c r="J29" s="19">
        <v>706</v>
      </c>
      <c r="K29" s="19">
        <v>767</v>
      </c>
      <c r="L29" s="19">
        <v>652</v>
      </c>
      <c r="M29" s="19">
        <v>583</v>
      </c>
      <c r="N29" s="19">
        <f t="shared" si="2"/>
        <v>8518</v>
      </c>
    </row>
    <row r="30" spans="1:14" x14ac:dyDescent="0.2">
      <c r="A30" s="15" t="s">
        <v>3</v>
      </c>
      <c r="B30" s="19">
        <v>169</v>
      </c>
      <c r="C30" s="19">
        <v>177</v>
      </c>
      <c r="D30" s="19">
        <v>142</v>
      </c>
      <c r="E30" s="19">
        <v>185</v>
      </c>
      <c r="F30" s="19">
        <v>216</v>
      </c>
      <c r="G30" s="19">
        <v>260</v>
      </c>
      <c r="H30" s="19">
        <v>196</v>
      </c>
      <c r="I30" s="19">
        <v>230</v>
      </c>
      <c r="J30" s="19">
        <v>161</v>
      </c>
      <c r="K30" s="19">
        <v>174</v>
      </c>
      <c r="L30" s="19">
        <v>147</v>
      </c>
      <c r="M30" s="19">
        <v>160</v>
      </c>
      <c r="N30" s="19">
        <f t="shared" si="2"/>
        <v>2217</v>
      </c>
    </row>
    <row r="31" spans="1:14" x14ac:dyDescent="0.2">
      <c r="A31" s="15" t="s">
        <v>21</v>
      </c>
      <c r="B31" s="19">
        <v>4</v>
      </c>
      <c r="C31" s="19">
        <v>2</v>
      </c>
      <c r="D31" s="19">
        <v>0</v>
      </c>
      <c r="E31" s="19">
        <v>2</v>
      </c>
      <c r="F31" s="19">
        <v>4</v>
      </c>
      <c r="G31" s="19">
        <v>2</v>
      </c>
      <c r="H31" s="19">
        <v>0</v>
      </c>
      <c r="I31" s="19">
        <v>2</v>
      </c>
      <c r="J31" s="19">
        <v>9</v>
      </c>
      <c r="K31" s="19">
        <v>0</v>
      </c>
      <c r="L31" s="19">
        <v>10</v>
      </c>
      <c r="M31" s="19">
        <v>8</v>
      </c>
      <c r="N31" s="19">
        <f t="shared" si="2"/>
        <v>43</v>
      </c>
    </row>
    <row r="32" spans="1:14" x14ac:dyDescent="0.2">
      <c r="A32" s="15" t="s">
        <v>4</v>
      </c>
      <c r="B32" s="19">
        <v>247</v>
      </c>
      <c r="C32" s="19">
        <v>247</v>
      </c>
      <c r="D32" s="19">
        <v>217</v>
      </c>
      <c r="E32" s="19">
        <v>176</v>
      </c>
      <c r="F32" s="19">
        <v>212</v>
      </c>
      <c r="G32" s="19">
        <v>236</v>
      </c>
      <c r="H32" s="19">
        <v>236</v>
      </c>
      <c r="I32" s="19">
        <v>255</v>
      </c>
      <c r="J32" s="19">
        <v>212</v>
      </c>
      <c r="K32" s="19">
        <v>226</v>
      </c>
      <c r="L32" s="19">
        <v>211</v>
      </c>
      <c r="M32" s="19">
        <v>225</v>
      </c>
      <c r="N32" s="19">
        <f t="shared" si="2"/>
        <v>2700</v>
      </c>
    </row>
    <row r="33" spans="1:14" x14ac:dyDescent="0.2">
      <c r="A33" s="15" t="s">
        <v>5</v>
      </c>
      <c r="B33" s="19">
        <v>143</v>
      </c>
      <c r="C33" s="19">
        <v>115</v>
      </c>
      <c r="D33" s="19">
        <v>116</v>
      </c>
      <c r="E33" s="19">
        <v>122</v>
      </c>
      <c r="F33" s="19">
        <v>126</v>
      </c>
      <c r="G33" s="19">
        <v>146</v>
      </c>
      <c r="H33" s="19">
        <v>97</v>
      </c>
      <c r="I33" s="19">
        <v>127</v>
      </c>
      <c r="J33" s="19">
        <v>150</v>
      </c>
      <c r="K33" s="19">
        <v>132</v>
      </c>
      <c r="L33" s="19">
        <v>117</v>
      </c>
      <c r="M33" s="19">
        <v>149</v>
      </c>
      <c r="N33" s="19">
        <f t="shared" si="2"/>
        <v>1540</v>
      </c>
    </row>
    <row r="34" spans="1:14" x14ac:dyDescent="0.2">
      <c r="A34" s="18" t="s">
        <v>37</v>
      </c>
      <c r="B34" s="19">
        <f t="shared" ref="B34:N34" si="3">SUM(B25:B33)</f>
        <v>1469</v>
      </c>
      <c r="C34" s="19">
        <f t="shared" si="3"/>
        <v>1324</v>
      </c>
      <c r="D34" s="19">
        <f t="shared" si="3"/>
        <v>1294</v>
      </c>
      <c r="E34" s="19">
        <f t="shared" si="3"/>
        <v>1177</v>
      </c>
      <c r="F34" s="19">
        <f t="shared" si="3"/>
        <v>1533</v>
      </c>
      <c r="G34" s="19">
        <f t="shared" si="3"/>
        <v>1492</v>
      </c>
      <c r="H34" s="19">
        <f t="shared" si="3"/>
        <v>1412</v>
      </c>
      <c r="I34" s="19">
        <f t="shared" si="3"/>
        <v>1551</v>
      </c>
      <c r="J34" s="19">
        <f t="shared" si="3"/>
        <v>1377</v>
      </c>
      <c r="K34" s="19">
        <f t="shared" si="3"/>
        <v>1502</v>
      </c>
      <c r="L34" s="19">
        <f t="shared" si="3"/>
        <v>1262</v>
      </c>
      <c r="M34" s="19">
        <f t="shared" si="3"/>
        <v>1262</v>
      </c>
      <c r="N34" s="19">
        <f t="shared" si="3"/>
        <v>16655</v>
      </c>
    </row>
    <row r="35" spans="1:14" x14ac:dyDescent="0.2">
      <c r="A35" s="36" t="s">
        <v>16</v>
      </c>
      <c r="B35" s="13" t="s">
        <v>22</v>
      </c>
      <c r="C35" s="13" t="s">
        <v>23</v>
      </c>
      <c r="D35" s="13" t="s">
        <v>24</v>
      </c>
      <c r="E35" s="13" t="s">
        <v>25</v>
      </c>
      <c r="F35" s="13" t="s">
        <v>26</v>
      </c>
      <c r="G35" s="13" t="s">
        <v>27</v>
      </c>
      <c r="H35" s="13" t="s">
        <v>28</v>
      </c>
      <c r="I35" s="13" t="s">
        <v>29</v>
      </c>
      <c r="J35" s="41" t="s">
        <v>30</v>
      </c>
      <c r="K35" s="13" t="s">
        <v>31</v>
      </c>
      <c r="L35" s="13" t="s">
        <v>32</v>
      </c>
      <c r="M35" s="13" t="s">
        <v>33</v>
      </c>
      <c r="N35" s="13" t="s">
        <v>0</v>
      </c>
    </row>
    <row r="36" spans="1:14" x14ac:dyDescent="0.2">
      <c r="A36" s="15" t="s">
        <v>18</v>
      </c>
      <c r="B36" s="37">
        <f>B25/$B$34</f>
        <v>1.3614703880190605E-3</v>
      </c>
      <c r="C36" s="37">
        <f>C25/$C$34</f>
        <v>1.5105740181268882E-3</v>
      </c>
      <c r="D36" s="37">
        <f>D25/$D$34</f>
        <v>4.6367851622874804E-3</v>
      </c>
      <c r="E36" s="37">
        <f>E25/$E$34</f>
        <v>3.3984706881903144E-3</v>
      </c>
      <c r="F36" s="37">
        <f>F25/$F$34</f>
        <v>3.9138943248532287E-3</v>
      </c>
      <c r="G36" s="37">
        <f>G25/$G$34</f>
        <v>0</v>
      </c>
      <c r="H36" s="37">
        <f>H25/$H$34</f>
        <v>2.8328611898016999E-3</v>
      </c>
      <c r="I36" s="37">
        <f>I25/$I$34</f>
        <v>4.5132172791747258E-3</v>
      </c>
      <c r="J36" s="37">
        <f>J25/J$34</f>
        <v>5.0835148874364558E-3</v>
      </c>
      <c r="K36" s="37">
        <f>K25/K$34</f>
        <v>3.9946737683089215E-3</v>
      </c>
      <c r="L36" s="37">
        <f>L25/$L$34</f>
        <v>8.7163232963549924E-3</v>
      </c>
      <c r="M36" s="37">
        <f>M25/$L$34</f>
        <v>0</v>
      </c>
      <c r="N36" s="37">
        <f>N25/$N$34</f>
        <v>3.3023116181326931E-3</v>
      </c>
    </row>
    <row r="37" spans="1:14" x14ac:dyDescent="0.2">
      <c r="A37" s="15" t="s">
        <v>19</v>
      </c>
      <c r="B37" s="37">
        <f>B26/$B$34</f>
        <v>2.8590878148400271E-2</v>
      </c>
      <c r="C37" s="37">
        <f>C26/$C$34</f>
        <v>2.0392749244712991E-2</v>
      </c>
      <c r="D37" s="37">
        <f>D26/$D$34</f>
        <v>1.8547140649149921E-2</v>
      </c>
      <c r="E37" s="37">
        <f>E26/$E$34</f>
        <v>1.6142735768903994E-2</v>
      </c>
      <c r="F37" s="37">
        <f>F26/$F$34</f>
        <v>2.4787997390737115E-2</v>
      </c>
      <c r="G37" s="37">
        <f>G26/$G$34</f>
        <v>9.3833780160857902E-3</v>
      </c>
      <c r="H37" s="37">
        <f>H26/$H$34</f>
        <v>3.4702549575070823E-2</v>
      </c>
      <c r="I37" s="37">
        <f>I26/$I$34</f>
        <v>2.9658284977433915E-2</v>
      </c>
      <c r="J37" s="37">
        <f>J26/J$34</f>
        <v>3.0501089324618737E-2</v>
      </c>
      <c r="K37" s="37">
        <f>K26/K$34</f>
        <v>3.5952063914780293E-2</v>
      </c>
      <c r="L37" s="37">
        <f>L26/L$34</f>
        <v>4.1204437400950873E-2</v>
      </c>
      <c r="M37" s="37">
        <f>M26/$L$34</f>
        <v>4.4374009508716325E-2</v>
      </c>
      <c r="N37" s="37">
        <f>N26/$N$34</f>
        <v>2.7799459621735214E-2</v>
      </c>
    </row>
    <row r="38" spans="1:14" x14ac:dyDescent="0.2">
      <c r="A38" s="15" t="s">
        <v>1</v>
      </c>
      <c r="B38" s="37">
        <f>B27/$B$34</f>
        <v>4.2205582028590878E-2</v>
      </c>
      <c r="C38" s="37">
        <f>C27/$C$34</f>
        <v>5.5891238670694864E-2</v>
      </c>
      <c r="D38" s="37">
        <f>D27/$D$34</f>
        <v>6.8006182380216385E-2</v>
      </c>
      <c r="E38" s="37">
        <f>E27/$E$34</f>
        <v>3.7383177570093455E-2</v>
      </c>
      <c r="F38" s="37">
        <f>F27/$F$34</f>
        <v>6.5883887801696017E-2</v>
      </c>
      <c r="G38" s="37">
        <f>G27/$G$34</f>
        <v>5.8981233243967826E-2</v>
      </c>
      <c r="H38" s="37">
        <f>H27/$H$34</f>
        <v>6.8696883852691223E-2</v>
      </c>
      <c r="I38" s="37">
        <f>I27/$I$34</f>
        <v>5.0290135396518373E-2</v>
      </c>
      <c r="J38" s="37">
        <f>J27/J$34</f>
        <v>4.793028322440087E-2</v>
      </c>
      <c r="K38" s="37">
        <f>K27/K$34</f>
        <v>7.9893475366178426E-2</v>
      </c>
      <c r="L38" s="37">
        <f>L27/L$34</f>
        <v>3.4072900158478608E-2</v>
      </c>
      <c r="M38" s="37">
        <f>M27/$L$34</f>
        <v>4.5166402535657686E-2</v>
      </c>
      <c r="N38" s="37">
        <f>N27/$N$34</f>
        <v>5.5118583008105675E-2</v>
      </c>
    </row>
    <row r="39" spans="1:14" x14ac:dyDescent="0.2">
      <c r="A39" s="15" t="s">
        <v>20</v>
      </c>
      <c r="B39" s="37">
        <f>B28/$B$34</f>
        <v>1.1572498298162015E-2</v>
      </c>
      <c r="C39" s="37">
        <f>C28/$C$34</f>
        <v>4.5317220543806651E-3</v>
      </c>
      <c r="D39" s="37">
        <f>D28/$D$34</f>
        <v>1.0046367851622875E-2</v>
      </c>
      <c r="E39" s="37">
        <f>E28/$E$34</f>
        <v>1.1045029736618521E-2</v>
      </c>
      <c r="F39" s="37">
        <f>F28/$F$34</f>
        <v>6.5231572080887146E-3</v>
      </c>
      <c r="G39" s="37">
        <f>G28/$G$34</f>
        <v>1.3404825737265416E-2</v>
      </c>
      <c r="H39" s="37">
        <f>H28/$H$34</f>
        <v>1.4164305949008499E-2</v>
      </c>
      <c r="I39" s="37">
        <f>I28/$I$34</f>
        <v>7.7369439071566732E-3</v>
      </c>
      <c r="J39" s="37">
        <f>J28/J$34</f>
        <v>1.7429193899782137E-2</v>
      </c>
      <c r="K39" s="37">
        <f>K28/K$34</f>
        <v>1.5312916111850865E-2</v>
      </c>
      <c r="L39" s="37">
        <f>L28/L$34</f>
        <v>1.5055467511885896E-2</v>
      </c>
      <c r="M39" s="37">
        <f>M28/$L$34</f>
        <v>1.9017432646592711E-2</v>
      </c>
      <c r="N39" s="37">
        <f>N28/$N$34</f>
        <v>1.2068447913539478E-2</v>
      </c>
    </row>
    <row r="40" spans="1:14" x14ac:dyDescent="0.2">
      <c r="A40" s="15" t="s">
        <v>2</v>
      </c>
      <c r="B40" s="37">
        <f>B29/$B$34</f>
        <v>0.53301565690946218</v>
      </c>
      <c r="C40" s="37">
        <f>C29/$C$34</f>
        <v>0.50906344410876136</v>
      </c>
      <c r="D40" s="37">
        <f>D29/$D$34</f>
        <v>0.5316846986089645</v>
      </c>
      <c r="E40" s="37">
        <f>E29/$E$34</f>
        <v>0.51996601529311814</v>
      </c>
      <c r="F40" s="37">
        <f>F29/$F$34</f>
        <v>0.5348988910632746</v>
      </c>
      <c r="G40" s="37">
        <f>G29/$G$34</f>
        <v>0.48659517426273458</v>
      </c>
      <c r="H40" s="37">
        <f>H29/$H$34</f>
        <v>0.50495750708215292</v>
      </c>
      <c r="I40" s="37">
        <f>I29/$I$34</f>
        <v>0.51192778852353316</v>
      </c>
      <c r="J40" s="37">
        <f>J29/J$34</f>
        <v>0.51270878721859114</v>
      </c>
      <c r="K40" s="37">
        <f>K29/K$34</f>
        <v>0.51065246338215708</v>
      </c>
      <c r="L40" s="37">
        <f>L29/L$34</f>
        <v>0.51664025356576859</v>
      </c>
      <c r="M40" s="37">
        <f>M29/$L$34</f>
        <v>0.46196513470681461</v>
      </c>
      <c r="N40" s="37">
        <f>N29/$N$34</f>
        <v>0.51143800660462324</v>
      </c>
    </row>
    <row r="41" spans="1:14" x14ac:dyDescent="0.2">
      <c r="A41" s="15" t="s">
        <v>3</v>
      </c>
      <c r="B41" s="37">
        <f>B30/$B$34</f>
        <v>0.11504424778761062</v>
      </c>
      <c r="C41" s="37">
        <f>C30/$C$34</f>
        <v>0.1336858006042296</v>
      </c>
      <c r="D41" s="37">
        <f>D30/$D$34</f>
        <v>0.10973724884080371</v>
      </c>
      <c r="E41" s="37">
        <f>E30/$E$34</f>
        <v>0.15717926932880205</v>
      </c>
      <c r="F41" s="37">
        <f>F30/$F$34</f>
        <v>0.14090019569471623</v>
      </c>
      <c r="G41" s="37">
        <f>G30/$G$34</f>
        <v>0.17426273458445041</v>
      </c>
      <c r="H41" s="37">
        <f>H30/$H$34</f>
        <v>0.13881019830028329</v>
      </c>
      <c r="I41" s="37">
        <f>I30/$I$34</f>
        <v>0.14829142488716957</v>
      </c>
      <c r="J41" s="37">
        <f>J30/J$34</f>
        <v>0.11692084241103849</v>
      </c>
      <c r="K41" s="37">
        <f>K30/K$34</f>
        <v>0.11584553928095873</v>
      </c>
      <c r="L41" s="37">
        <f>L30/L$34</f>
        <v>0.11648177496038035</v>
      </c>
      <c r="M41" s="37">
        <f>M30/$L$34</f>
        <v>0.12678288431061807</v>
      </c>
      <c r="N41" s="37">
        <f>N30/$N$34</f>
        <v>0.13311317922545782</v>
      </c>
    </row>
    <row r="42" spans="1:14" x14ac:dyDescent="0.2">
      <c r="A42" s="15" t="s">
        <v>21</v>
      </c>
      <c r="B42" s="37">
        <f>B31/$B$34</f>
        <v>2.722940776038121E-3</v>
      </c>
      <c r="C42" s="37">
        <f>C31/$C$34</f>
        <v>1.5105740181268882E-3</v>
      </c>
      <c r="D42" s="37">
        <f>D31/$D$34</f>
        <v>0</v>
      </c>
      <c r="E42" s="37">
        <f>E31/$E$34</f>
        <v>1.6992353440951572E-3</v>
      </c>
      <c r="F42" s="37">
        <f>F31/$F$34</f>
        <v>2.6092628832354858E-3</v>
      </c>
      <c r="G42" s="37">
        <f>G31/$G$34</f>
        <v>1.3404825737265416E-3</v>
      </c>
      <c r="H42" s="37">
        <f>H31/$H$34</f>
        <v>0</v>
      </c>
      <c r="I42" s="37">
        <f>I31/$I$34</f>
        <v>1.2894906511927789E-3</v>
      </c>
      <c r="J42" s="37">
        <f>J31/J$34</f>
        <v>6.5359477124183009E-3</v>
      </c>
      <c r="K42" s="37">
        <f>K31/K$34</f>
        <v>0</v>
      </c>
      <c r="L42" s="37">
        <f>L31/L$34</f>
        <v>7.9239302694136295E-3</v>
      </c>
      <c r="M42" s="37">
        <f>M31/$L$34</f>
        <v>6.3391442155309036E-3</v>
      </c>
      <c r="N42" s="37">
        <f>N31/$N$34</f>
        <v>2.58180726508556E-3</v>
      </c>
    </row>
    <row r="43" spans="1:14" x14ac:dyDescent="0.2">
      <c r="A43" s="15" t="s">
        <v>4</v>
      </c>
      <c r="B43" s="37">
        <f>B32/$B$34</f>
        <v>0.16814159292035399</v>
      </c>
      <c r="C43" s="37">
        <f>C32/$C$34</f>
        <v>0.1865558912386707</v>
      </c>
      <c r="D43" s="37">
        <f>D32/$D$34</f>
        <v>0.16769706336939721</v>
      </c>
      <c r="E43" s="37">
        <f>E32/$E$34</f>
        <v>0.14953271028037382</v>
      </c>
      <c r="F43" s="37">
        <f>F32/$F$34</f>
        <v>0.13829093281148075</v>
      </c>
      <c r="G43" s="37">
        <f>G32/$G$34</f>
        <v>0.1581769436997319</v>
      </c>
      <c r="H43" s="37">
        <f>H32/$H$34</f>
        <v>0.16713881019830029</v>
      </c>
      <c r="I43" s="37">
        <f>I32/$I$34</f>
        <v>0.16441005802707931</v>
      </c>
      <c r="J43" s="37">
        <f>J32/J$34</f>
        <v>0.15395787944807551</v>
      </c>
      <c r="K43" s="37">
        <f>K32/K$34</f>
        <v>0.15046604527296936</v>
      </c>
      <c r="L43" s="37">
        <f>L32/L$34</f>
        <v>0.16719492868462757</v>
      </c>
      <c r="M43" s="37">
        <f>M32/$L$34</f>
        <v>0.17828843106180667</v>
      </c>
      <c r="N43" s="37">
        <f>N32/$N$34</f>
        <v>0.16211347943560492</v>
      </c>
    </row>
    <row r="44" spans="1:14" x14ac:dyDescent="0.2">
      <c r="A44" s="15" t="s">
        <v>5</v>
      </c>
      <c r="B44" s="37">
        <f>B33/$B$34</f>
        <v>9.7345132743362831E-2</v>
      </c>
      <c r="C44" s="37">
        <f>C33/$C$34</f>
        <v>8.6858006042296071E-2</v>
      </c>
      <c r="D44" s="37">
        <f>D33/$D$34</f>
        <v>8.964451313755796E-2</v>
      </c>
      <c r="E44" s="37">
        <f>E33/$E$34</f>
        <v>0.10365335598980459</v>
      </c>
      <c r="F44" s="37">
        <f>F33/$F$34</f>
        <v>8.2191780821917804E-2</v>
      </c>
      <c r="G44" s="37">
        <f>G33/$G$34</f>
        <v>9.7855227882037529E-2</v>
      </c>
      <c r="H44" s="37">
        <f>H33/$H$34</f>
        <v>6.8696883852691223E-2</v>
      </c>
      <c r="I44" s="37">
        <f>I33/$I$34</f>
        <v>8.1882656350741462E-2</v>
      </c>
      <c r="J44" s="37">
        <f>J33/J$34</f>
        <v>0.10893246187363835</v>
      </c>
      <c r="K44" s="37">
        <f>K33/K$34</f>
        <v>8.7882822902796268E-2</v>
      </c>
      <c r="L44" s="37">
        <f>L33/L$34</f>
        <v>9.2709984152139463E-2</v>
      </c>
      <c r="M44" s="37">
        <f>M33/$L$34</f>
        <v>0.11806656101426308</v>
      </c>
      <c r="N44" s="37">
        <f>N33/$N$34</f>
        <v>9.2464725307715406E-2</v>
      </c>
    </row>
    <row r="45" spans="1:14" x14ac:dyDescent="0.2">
      <c r="A45" s="36" t="s">
        <v>36</v>
      </c>
      <c r="B45" s="13" t="s">
        <v>22</v>
      </c>
      <c r="C45" s="13" t="s">
        <v>23</v>
      </c>
      <c r="D45" s="13" t="s">
        <v>24</v>
      </c>
      <c r="E45" s="13" t="s">
        <v>25</v>
      </c>
      <c r="F45" s="13" t="s">
        <v>26</v>
      </c>
      <c r="G45" s="13" t="s">
        <v>27</v>
      </c>
      <c r="H45" s="13" t="s">
        <v>28</v>
      </c>
      <c r="I45" s="13" t="s">
        <v>29</v>
      </c>
      <c r="J45" s="41" t="s">
        <v>30</v>
      </c>
      <c r="K45" s="13" t="s">
        <v>31</v>
      </c>
      <c r="L45" s="13" t="s">
        <v>32</v>
      </c>
      <c r="M45" s="13" t="s">
        <v>33</v>
      </c>
      <c r="N45" s="13" t="s">
        <v>0</v>
      </c>
    </row>
    <row r="46" spans="1:14" x14ac:dyDescent="0.2">
      <c r="A46" s="15" t="s">
        <v>18</v>
      </c>
      <c r="B46" s="40">
        <f>B3/B25</f>
        <v>258.75</v>
      </c>
      <c r="C46" s="40">
        <f>C3/C25</f>
        <v>258.75</v>
      </c>
      <c r="D46" s="40">
        <f>D3/D25</f>
        <v>258.75</v>
      </c>
      <c r="E46" s="40">
        <f>E3/E25</f>
        <v>258.75</v>
      </c>
      <c r="F46" s="40">
        <f>F3/F25</f>
        <v>258.75</v>
      </c>
      <c r="G46" s="40">
        <v>0</v>
      </c>
      <c r="H46" s="40">
        <f>H3/H25</f>
        <v>258.75</v>
      </c>
      <c r="I46" s="40">
        <f>I3/I25</f>
        <v>258.75</v>
      </c>
      <c r="J46" s="40">
        <f>J3/J25</f>
        <v>258.75</v>
      </c>
      <c r="K46" s="40">
        <f>K3/K25</f>
        <v>258.75</v>
      </c>
      <c r="L46" s="40">
        <f>L3/L25</f>
        <v>258.75</v>
      </c>
      <c r="M46" s="40" t="e">
        <f>M3/M25</f>
        <v>#DIV/0!</v>
      </c>
      <c r="N46" s="40">
        <f>N3/N25</f>
        <v>258.75</v>
      </c>
    </row>
    <row r="47" spans="1:14" x14ac:dyDescent="0.2">
      <c r="A47" s="15" t="s">
        <v>19</v>
      </c>
      <c r="B47" s="40">
        <f>B4/B26</f>
        <v>294.09285714285716</v>
      </c>
      <c r="C47" s="40">
        <f>C4/C26</f>
        <v>280.41333333333336</v>
      </c>
      <c r="D47" s="40">
        <f>D4/D26</f>
        <v>286.7</v>
      </c>
      <c r="E47" s="40">
        <f>E4/E26</f>
        <v>291.05789473684212</v>
      </c>
      <c r="F47" s="40">
        <f>F4/F26</f>
        <v>294.21736842105264</v>
      </c>
      <c r="G47" s="40">
        <f>G4/G26</f>
        <v>296.45857142857142</v>
      </c>
      <c r="H47" s="40">
        <f>H4/H26</f>
        <v>294.47306122448981</v>
      </c>
      <c r="I47" s="40">
        <f>I4/I26</f>
        <v>287.87</v>
      </c>
      <c r="J47" s="40">
        <f>J4/J26</f>
        <v>295.07857142857142</v>
      </c>
      <c r="K47" s="40">
        <f>K4/K26</f>
        <v>299.34999999999997</v>
      </c>
      <c r="L47" s="40">
        <f>L4/L26</f>
        <v>290.3623076923077</v>
      </c>
      <c r="M47" s="40">
        <f>M4/M26</f>
        <v>295.57142857142856</v>
      </c>
      <c r="N47" s="40">
        <f>N4/N26</f>
        <v>292.75352051835853</v>
      </c>
    </row>
    <row r="48" spans="1:14" x14ac:dyDescent="0.2">
      <c r="A48" s="15" t="s">
        <v>1</v>
      </c>
      <c r="B48" s="40">
        <f>B5/B27</f>
        <v>316.31451612903226</v>
      </c>
      <c r="C48" s="40">
        <f>C5/C27</f>
        <v>306.28108108108108</v>
      </c>
      <c r="D48" s="40">
        <f>D5/D27</f>
        <v>306.92954545454546</v>
      </c>
      <c r="E48" s="40">
        <f>E5/E27</f>
        <v>305.33</v>
      </c>
      <c r="F48" s="40">
        <f>F5/F27</f>
        <v>306.37524752475247</v>
      </c>
      <c r="G48" s="40">
        <f>G5/G27</f>
        <v>307.32943181818183</v>
      </c>
      <c r="H48" s="40">
        <f>H5/H27</f>
        <v>306.41835051546394</v>
      </c>
      <c r="I48" s="40">
        <f>I5/I27</f>
        <v>305.33000000000004</v>
      </c>
      <c r="J48" s="40">
        <f>J5/J27</f>
        <v>306.9295454545454</v>
      </c>
      <c r="K48" s="40">
        <f>K5/K27</f>
        <v>306.79625000000004</v>
      </c>
      <c r="L48" s="40">
        <f>L5/L27</f>
        <v>307.78511627906977</v>
      </c>
      <c r="M48" s="40">
        <f>M5/M27</f>
        <v>305.33000000000004</v>
      </c>
      <c r="N48" s="40">
        <f>N5/N27</f>
        <v>307.14520697167762</v>
      </c>
    </row>
    <row r="49" spans="1:14" x14ac:dyDescent="0.2">
      <c r="A49" s="15" t="s">
        <v>20</v>
      </c>
      <c r="B49" s="40">
        <f>B6/B28</f>
        <v>305.33</v>
      </c>
      <c r="C49" s="40">
        <f>C6/C28</f>
        <v>305.33</v>
      </c>
      <c r="D49" s="40">
        <f>D6/D28</f>
        <v>305.33</v>
      </c>
      <c r="E49" s="40">
        <f>E6/E28</f>
        <v>305.33</v>
      </c>
      <c r="F49" s="40">
        <f>F6/F28</f>
        <v>305.33000000000004</v>
      </c>
      <c r="G49" s="40">
        <f>G6/G28</f>
        <v>305.33000000000004</v>
      </c>
      <c r="H49" s="40">
        <f>H6/H28</f>
        <v>305.33000000000004</v>
      </c>
      <c r="I49" s="40">
        <f>I6/I28</f>
        <v>305.33</v>
      </c>
      <c r="J49" s="40">
        <f>J6/J28</f>
        <v>305.33</v>
      </c>
      <c r="K49" s="40">
        <f>K6/K28</f>
        <v>305.33</v>
      </c>
      <c r="L49" s="40">
        <f>L6/L28</f>
        <v>305.33000000000004</v>
      </c>
      <c r="M49" s="40">
        <f>M6/M28</f>
        <v>305.33</v>
      </c>
      <c r="N49" s="40">
        <f>N6/N28</f>
        <v>305.33</v>
      </c>
    </row>
    <row r="50" spans="1:14" x14ac:dyDescent="0.2">
      <c r="A50" s="15" t="s">
        <v>2</v>
      </c>
      <c r="B50" s="40">
        <f>B7/B29</f>
        <v>308.06443167305235</v>
      </c>
      <c r="C50" s="40">
        <f>C7/C29</f>
        <v>310.50942136498514</v>
      </c>
      <c r="D50" s="40">
        <f>D7/D29</f>
        <v>310.48691860465118</v>
      </c>
      <c r="E50" s="40">
        <f>E7/E29</f>
        <v>309.3087418300654</v>
      </c>
      <c r="F50" s="40">
        <f>F7/F29</f>
        <v>308.87335365853659</v>
      </c>
      <c r="G50" s="40">
        <f>G7/G29</f>
        <v>310.70220385674929</v>
      </c>
      <c r="H50" s="40">
        <f>H7/H29</f>
        <v>310.24796633941094</v>
      </c>
      <c r="I50" s="40">
        <f>I7/I29</f>
        <v>305.6710327455919</v>
      </c>
      <c r="J50" s="40">
        <f>J7/J29</f>
        <v>307.42733711048163</v>
      </c>
      <c r="K50" s="40">
        <f>K7/K29</f>
        <v>305.52033898305086</v>
      </c>
      <c r="L50" s="40">
        <f>L7/L29</f>
        <v>305.91986196319016</v>
      </c>
      <c r="M50" s="40">
        <f>M7/M29</f>
        <v>306.18816466552317</v>
      </c>
      <c r="N50" s="40">
        <f>N7/N29</f>
        <v>308.23086992251706</v>
      </c>
    </row>
    <row r="51" spans="1:14" x14ac:dyDescent="0.2">
      <c r="A51" s="15" t="s">
        <v>3</v>
      </c>
      <c r="B51" s="40">
        <f>B8/B30</f>
        <v>275</v>
      </c>
      <c r="C51" s="40">
        <f>C8/C30</f>
        <v>275.14887005649717</v>
      </c>
      <c r="D51" s="40">
        <f>D8/D30</f>
        <v>275</v>
      </c>
      <c r="E51" s="40">
        <f>E8/E30</f>
        <v>275</v>
      </c>
      <c r="F51" s="40">
        <f>F8/F30</f>
        <v>275</v>
      </c>
      <c r="G51" s="40">
        <f>G8/G30</f>
        <v>275.22438461538462</v>
      </c>
      <c r="H51" s="40">
        <f>H8/H30</f>
        <v>275</v>
      </c>
      <c r="I51" s="40">
        <f>I8/I30</f>
        <v>276.56386956521737</v>
      </c>
      <c r="J51" s="40">
        <f>J8/J30</f>
        <v>276.87173913043478</v>
      </c>
      <c r="K51" s="40">
        <f>K8/K30</f>
        <v>275.30287356321838</v>
      </c>
      <c r="L51" s="40">
        <f>L8/L30</f>
        <v>278.74149659863946</v>
      </c>
      <c r="M51" s="40">
        <f>M8/M30</f>
        <v>275</v>
      </c>
      <c r="N51" s="40">
        <f>N8/N30</f>
        <v>275.60822282363551</v>
      </c>
    </row>
    <row r="52" spans="1:14" x14ac:dyDescent="0.2">
      <c r="A52" s="15" t="s">
        <v>21</v>
      </c>
      <c r="B52" s="40">
        <f>B9/B31</f>
        <v>276.34500000000003</v>
      </c>
      <c r="C52" s="40">
        <f>C9/C31</f>
        <v>271.17</v>
      </c>
      <c r="D52" s="40">
        <v>0</v>
      </c>
      <c r="E52" s="40">
        <f>E9/E31</f>
        <v>281.52</v>
      </c>
      <c r="F52" s="40">
        <f>F9/F31</f>
        <v>281.52</v>
      </c>
      <c r="G52" s="40">
        <f>G9/G31</f>
        <v>291.87</v>
      </c>
      <c r="H52" s="40">
        <v>0</v>
      </c>
      <c r="I52" s="40">
        <f>I9/I31</f>
        <v>301.19</v>
      </c>
      <c r="J52" s="40">
        <f>J9/J31</f>
        <v>280.37</v>
      </c>
      <c r="K52" s="40">
        <v>0</v>
      </c>
      <c r="L52" s="40">
        <f>L9/L31</f>
        <v>289.59399999999999</v>
      </c>
      <c r="M52" s="40">
        <f>M9/M31</f>
        <v>273.75749999999999</v>
      </c>
      <c r="N52" s="40">
        <f>N9/N31</f>
        <v>282.14627906976744</v>
      </c>
    </row>
    <row r="53" spans="1:14" x14ac:dyDescent="0.2">
      <c r="A53" s="15" t="s">
        <v>4</v>
      </c>
      <c r="B53" s="40">
        <f>B10/B32</f>
        <v>325.41821862348178</v>
      </c>
      <c r="C53" s="40">
        <f>C10/C32</f>
        <v>322.9040890688259</v>
      </c>
      <c r="D53" s="40">
        <f>D10/D32</f>
        <v>323.27317972350232</v>
      </c>
      <c r="E53" s="40">
        <f>E10/E32</f>
        <v>324.33636363636361</v>
      </c>
      <c r="F53" s="40">
        <f>F10/F32</f>
        <v>325.61995283018865</v>
      </c>
      <c r="G53" s="40">
        <f>G10/G32</f>
        <v>320.33313559322033</v>
      </c>
      <c r="H53" s="40">
        <f>H10/H32</f>
        <v>322.1092796610169</v>
      </c>
      <c r="I53" s="40">
        <f>I10/I32</f>
        <v>322.33647058823533</v>
      </c>
      <c r="J53" s="40">
        <f>J10/J32</f>
        <v>322.07551886792453</v>
      </c>
      <c r="K53" s="40">
        <f>K10/K32</f>
        <v>325.35225663716813</v>
      </c>
      <c r="L53" s="40">
        <f>L10/L32</f>
        <v>320.72255924170616</v>
      </c>
      <c r="M53" s="40">
        <f>M10/M32</f>
        <v>322.25800000000004</v>
      </c>
      <c r="N53" s="40">
        <f>N10/N32</f>
        <v>323.03809629629632</v>
      </c>
    </row>
    <row r="54" spans="1:14" x14ac:dyDescent="0.2">
      <c r="A54" s="15" t="s">
        <v>5</v>
      </c>
      <c r="B54" s="40">
        <f>B11/B33</f>
        <v>290.86</v>
      </c>
      <c r="C54" s="40">
        <f>C11/C33</f>
        <v>290.86</v>
      </c>
      <c r="D54" s="40">
        <f>D11/D33</f>
        <v>290.86</v>
      </c>
      <c r="E54" s="40">
        <f>E11/E33</f>
        <v>290.86</v>
      </c>
      <c r="F54" s="40">
        <f>F11/F33</f>
        <v>290.86</v>
      </c>
      <c r="G54" s="40">
        <f>G11/G33</f>
        <v>290.85999999999996</v>
      </c>
      <c r="H54" s="40">
        <f>H11/H33</f>
        <v>291.0520618556701</v>
      </c>
      <c r="I54" s="40">
        <f>I11/I33</f>
        <v>295.44047244094492</v>
      </c>
      <c r="J54" s="40">
        <f>J11/J33</f>
        <v>292.79906666666665</v>
      </c>
      <c r="K54" s="40">
        <f>K11/K33</f>
        <v>290.85999999999996</v>
      </c>
      <c r="L54" s="40">
        <f>L11/L33</f>
        <v>290.86</v>
      </c>
      <c r="M54" s="40">
        <f>M11/M33</f>
        <v>290.86</v>
      </c>
      <c r="N54" s="40">
        <f>N11/N33</f>
        <v>291.43870779220777</v>
      </c>
    </row>
    <row r="55" spans="1:14" x14ac:dyDescent="0.2">
      <c r="A55" s="9" t="s">
        <v>35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1"/>
    </row>
    <row r="56" spans="1:14" s="2" customFormat="1" x14ac:dyDescent="0.2">
      <c r="A56" s="12" t="s">
        <v>6</v>
      </c>
      <c r="B56" s="13" t="s">
        <v>22</v>
      </c>
      <c r="C56" s="13" t="s">
        <v>23</v>
      </c>
      <c r="D56" s="13" t="s">
        <v>24</v>
      </c>
      <c r="E56" s="13" t="s">
        <v>25</v>
      </c>
      <c r="F56" s="13" t="s">
        <v>26</v>
      </c>
      <c r="G56" s="13" t="s">
        <v>27</v>
      </c>
      <c r="H56" s="13" t="s">
        <v>28</v>
      </c>
      <c r="I56" s="13" t="s">
        <v>29</v>
      </c>
      <c r="J56" s="41" t="s">
        <v>30</v>
      </c>
      <c r="K56" s="13" t="s">
        <v>31</v>
      </c>
      <c r="L56" s="13" t="s">
        <v>32</v>
      </c>
      <c r="M56" s="13" t="s">
        <v>33</v>
      </c>
      <c r="N56" s="13" t="s">
        <v>0</v>
      </c>
    </row>
    <row r="57" spans="1:14" x14ac:dyDescent="0.2">
      <c r="A57" s="15" t="s">
        <v>18</v>
      </c>
      <c r="B57" s="16">
        <v>662.4</v>
      </c>
      <c r="C57" s="16">
        <v>0</v>
      </c>
      <c r="D57" s="16">
        <v>0</v>
      </c>
      <c r="E57" s="16">
        <v>0</v>
      </c>
      <c r="F57" s="16">
        <v>0</v>
      </c>
      <c r="G57" s="16">
        <v>1324.8</v>
      </c>
      <c r="H57" s="16">
        <v>13579.2</v>
      </c>
      <c r="I57" s="16">
        <v>6624</v>
      </c>
      <c r="J57" s="16">
        <v>2980.8</v>
      </c>
      <c r="K57" s="16">
        <v>2980.8</v>
      </c>
      <c r="L57" s="16">
        <v>4968</v>
      </c>
      <c r="M57" s="16">
        <v>7286.4</v>
      </c>
      <c r="N57" s="16">
        <f t="shared" ref="N57:N65" si="4">SUM(B57:M57)</f>
        <v>40406.400000000001</v>
      </c>
    </row>
    <row r="58" spans="1:14" x14ac:dyDescent="0.2">
      <c r="A58" s="15" t="s">
        <v>19</v>
      </c>
      <c r="B58" s="16">
        <v>76272.55</v>
      </c>
      <c r="C58" s="16">
        <v>87718.61</v>
      </c>
      <c r="D58" s="16">
        <v>106405.54</v>
      </c>
      <c r="E58" s="16">
        <v>82924.479999999996</v>
      </c>
      <c r="F58" s="16">
        <v>125192.99</v>
      </c>
      <c r="G58" s="16">
        <v>117036.02</v>
      </c>
      <c r="H58" s="16">
        <v>198763.58</v>
      </c>
      <c r="I58" s="16">
        <v>229550.69</v>
      </c>
      <c r="J58" s="16">
        <v>188910.32</v>
      </c>
      <c r="K58" s="16">
        <v>190473.95</v>
      </c>
      <c r="L58" s="16">
        <v>218659.45</v>
      </c>
      <c r="M58" s="16">
        <v>232254.32</v>
      </c>
      <c r="N58" s="16">
        <f t="shared" si="4"/>
        <v>1854162.5</v>
      </c>
    </row>
    <row r="59" spans="1:14" x14ac:dyDescent="0.2">
      <c r="A59" s="15" t="s">
        <v>1</v>
      </c>
      <c r="B59" s="16">
        <v>455205.41</v>
      </c>
      <c r="C59" s="16">
        <v>397810.22</v>
      </c>
      <c r="D59" s="16">
        <v>325628.56</v>
      </c>
      <c r="E59" s="16">
        <v>242629.6</v>
      </c>
      <c r="F59" s="16">
        <v>277670.51</v>
      </c>
      <c r="G59" s="16">
        <v>260224.85</v>
      </c>
      <c r="H59" s="16">
        <v>227116.82</v>
      </c>
      <c r="I59" s="16">
        <v>224564.53</v>
      </c>
      <c r="J59" s="16">
        <v>180529.21</v>
      </c>
      <c r="K59" s="16">
        <v>193003.94</v>
      </c>
      <c r="L59" s="16">
        <v>160666.28</v>
      </c>
      <c r="M59" s="16">
        <v>154259.35999999999</v>
      </c>
      <c r="N59" s="16">
        <f t="shared" si="4"/>
        <v>3099309.2899999996</v>
      </c>
    </row>
    <row r="60" spans="1:14" x14ac:dyDescent="0.2">
      <c r="A60" s="15" t="s">
        <v>20</v>
      </c>
      <c r="B60" s="16">
        <v>40707.120000000003</v>
      </c>
      <c r="C60" s="16">
        <v>38207.56</v>
      </c>
      <c r="D60" s="16">
        <v>63203.16</v>
      </c>
      <c r="E60" s="16">
        <v>91412.479999999996</v>
      </c>
      <c r="F60" s="16">
        <v>108909.4</v>
      </c>
      <c r="G60" s="16">
        <v>135333.32</v>
      </c>
      <c r="H60" s="16">
        <v>151171.07999999999</v>
      </c>
      <c r="I60" s="16">
        <v>135690.4</v>
      </c>
      <c r="J60" s="16">
        <v>133547.92000000001</v>
      </c>
      <c r="K60" s="16">
        <v>192466.12</v>
      </c>
      <c r="L60" s="16">
        <v>188538.23999999999</v>
      </c>
      <c r="M60" s="16">
        <v>173183.8</v>
      </c>
      <c r="N60" s="16">
        <f t="shared" si="4"/>
        <v>1452370.6</v>
      </c>
    </row>
    <row r="61" spans="1:14" x14ac:dyDescent="0.2">
      <c r="A61" s="15" t="s">
        <v>2</v>
      </c>
      <c r="B61" s="16">
        <v>2101512.7200000002</v>
      </c>
      <c r="C61" s="16">
        <v>2305617.06</v>
      </c>
      <c r="D61" s="16">
        <v>2255795.5299999998</v>
      </c>
      <c r="E61" s="16">
        <v>2113100.5099999998</v>
      </c>
      <c r="F61" s="16">
        <v>2715492.21</v>
      </c>
      <c r="G61" s="16">
        <v>2744641.32</v>
      </c>
      <c r="H61" s="16">
        <v>2325557.81</v>
      </c>
      <c r="I61" s="16">
        <v>2594335.79</v>
      </c>
      <c r="J61" s="16">
        <v>2453243.44</v>
      </c>
      <c r="K61" s="16">
        <v>2655366.1800000002</v>
      </c>
      <c r="L61" s="16">
        <v>2660607.4700000002</v>
      </c>
      <c r="M61" s="16">
        <v>2532734.5</v>
      </c>
      <c r="N61" s="16">
        <f t="shared" si="4"/>
        <v>29458004.540000003</v>
      </c>
    </row>
    <row r="62" spans="1:14" x14ac:dyDescent="0.2">
      <c r="A62" s="15" t="s">
        <v>3</v>
      </c>
      <c r="B62" s="16">
        <v>220095</v>
      </c>
      <c r="C62" s="16">
        <v>238345</v>
      </c>
      <c r="D62" s="16">
        <v>211451.68</v>
      </c>
      <c r="E62" s="16">
        <v>209510</v>
      </c>
      <c r="F62" s="16">
        <v>262435</v>
      </c>
      <c r="G62" s="16">
        <v>256595</v>
      </c>
      <c r="H62" s="16">
        <v>231410</v>
      </c>
      <c r="I62" s="16">
        <v>240587.7</v>
      </c>
      <c r="J62" s="16">
        <v>235790</v>
      </c>
      <c r="K62" s="16">
        <v>236885</v>
      </c>
      <c r="L62" s="16">
        <v>186515</v>
      </c>
      <c r="M62" s="16">
        <v>153300</v>
      </c>
      <c r="N62" s="16">
        <f t="shared" si="4"/>
        <v>2682919.38</v>
      </c>
    </row>
    <row r="63" spans="1:14" x14ac:dyDescent="0.2">
      <c r="A63" s="15" t="s">
        <v>21</v>
      </c>
      <c r="B63" s="16">
        <v>6340.44</v>
      </c>
      <c r="C63" s="16">
        <v>7316.44</v>
      </c>
      <c r="D63" s="16">
        <v>8031.61</v>
      </c>
      <c r="E63" s="16">
        <v>19329.73</v>
      </c>
      <c r="F63" s="16">
        <v>16165.74</v>
      </c>
      <c r="G63" s="16">
        <v>15992.86</v>
      </c>
      <c r="H63" s="16">
        <v>19858.55</v>
      </c>
      <c r="I63" s="16">
        <v>18518.27</v>
      </c>
      <c r="J63" s="16">
        <v>20347.099999999999</v>
      </c>
      <c r="K63" s="16">
        <v>11881.83</v>
      </c>
      <c r="L63" s="16">
        <v>16520.7</v>
      </c>
      <c r="M63" s="16">
        <v>18125.98</v>
      </c>
      <c r="N63" s="16">
        <f t="shared" si="4"/>
        <v>178429.25000000003</v>
      </c>
    </row>
    <row r="64" spans="1:14" x14ac:dyDescent="0.2">
      <c r="A64" s="15" t="s">
        <v>4</v>
      </c>
      <c r="B64" s="16">
        <v>2438026.2400000002</v>
      </c>
      <c r="C64" s="16">
        <v>2402954.65</v>
      </c>
      <c r="D64" s="16">
        <v>2296618.12</v>
      </c>
      <c r="E64" s="16">
        <v>2118602.13</v>
      </c>
      <c r="F64" s="16">
        <v>2612631.5099999998</v>
      </c>
      <c r="G64" s="16">
        <v>2401097.06</v>
      </c>
      <c r="H64" s="16">
        <v>2226558.73</v>
      </c>
      <c r="I64" s="16">
        <v>2421910.44</v>
      </c>
      <c r="J64" s="16">
        <v>2211902.46</v>
      </c>
      <c r="K64" s="16">
        <v>2502486.523</v>
      </c>
      <c r="L64" s="16">
        <v>2415648.9300000002</v>
      </c>
      <c r="M64" s="16">
        <v>2187797.35</v>
      </c>
      <c r="N64" s="16">
        <f t="shared" si="4"/>
        <v>28236234.143000007</v>
      </c>
    </row>
    <row r="65" spans="1:14" x14ac:dyDescent="0.2">
      <c r="A65" s="15" t="s">
        <v>5</v>
      </c>
      <c r="B65" s="16">
        <v>174348.79999999999</v>
      </c>
      <c r="C65" s="16">
        <v>198033.92000000001</v>
      </c>
      <c r="D65" s="16">
        <v>180270.07999999999</v>
      </c>
      <c r="E65" s="16">
        <v>156584.95999999999</v>
      </c>
      <c r="F65" s="16">
        <v>235206.39999999999</v>
      </c>
      <c r="G65" s="16">
        <v>182943.16</v>
      </c>
      <c r="H65" s="16">
        <v>133249.5</v>
      </c>
      <c r="I65" s="16">
        <v>120399.36</v>
      </c>
      <c r="J65" s="16">
        <v>102306.56</v>
      </c>
      <c r="K65" s="16">
        <v>124346.88</v>
      </c>
      <c r="L65" s="16">
        <v>121057.28</v>
      </c>
      <c r="M65" s="16">
        <v>135531.51999999999</v>
      </c>
      <c r="N65" s="16">
        <f t="shared" si="4"/>
        <v>1864278.4200000002</v>
      </c>
    </row>
    <row r="66" spans="1:14" x14ac:dyDescent="0.2">
      <c r="A66" s="18" t="s">
        <v>12</v>
      </c>
      <c r="B66" s="16">
        <f t="shared" ref="B66:N66" si="5">SUM(B57:B65)</f>
        <v>5513170.6800000006</v>
      </c>
      <c r="C66" s="16">
        <f t="shared" si="5"/>
        <v>5676003.46</v>
      </c>
      <c r="D66" s="16">
        <f t="shared" si="5"/>
        <v>5447404.2800000003</v>
      </c>
      <c r="E66" s="16">
        <f t="shared" si="5"/>
        <v>5034093.8899999997</v>
      </c>
      <c r="F66" s="16">
        <f t="shared" si="5"/>
        <v>6353703.7599999998</v>
      </c>
      <c r="G66" s="16">
        <f t="shared" si="5"/>
        <v>6115188.3900000006</v>
      </c>
      <c r="H66" s="16">
        <f t="shared" si="5"/>
        <v>5527265.2699999996</v>
      </c>
      <c r="I66" s="16">
        <f t="shared" si="5"/>
        <v>5992181.1800000006</v>
      </c>
      <c r="J66" s="16">
        <f t="shared" si="5"/>
        <v>5529557.8099999996</v>
      </c>
      <c r="K66" s="16">
        <f t="shared" si="5"/>
        <v>6109891.2230000002</v>
      </c>
      <c r="L66" s="16">
        <f t="shared" si="5"/>
        <v>5973181.3500000006</v>
      </c>
      <c r="M66" s="16">
        <f t="shared" si="5"/>
        <v>5594473.2299999995</v>
      </c>
      <c r="N66" s="16">
        <f t="shared" si="5"/>
        <v>68866114.523000002</v>
      </c>
    </row>
    <row r="67" spans="1:14" x14ac:dyDescent="0.2">
      <c r="A67" s="36" t="s">
        <v>13</v>
      </c>
      <c r="B67" s="13" t="s">
        <v>22</v>
      </c>
      <c r="C67" s="13" t="s">
        <v>23</v>
      </c>
      <c r="D67" s="13" t="s">
        <v>24</v>
      </c>
      <c r="E67" s="13" t="s">
        <v>25</v>
      </c>
      <c r="F67" s="13" t="s">
        <v>26</v>
      </c>
      <c r="G67" s="13" t="s">
        <v>27</v>
      </c>
      <c r="H67" s="13" t="s">
        <v>28</v>
      </c>
      <c r="I67" s="13" t="s">
        <v>29</v>
      </c>
      <c r="J67" s="41" t="s">
        <v>30</v>
      </c>
      <c r="K67" s="13" t="s">
        <v>31</v>
      </c>
      <c r="L67" s="13" t="s">
        <v>32</v>
      </c>
      <c r="M67" s="13" t="s">
        <v>33</v>
      </c>
      <c r="N67" s="13" t="s">
        <v>0</v>
      </c>
    </row>
    <row r="68" spans="1:14" x14ac:dyDescent="0.2">
      <c r="A68" s="15" t="s">
        <v>18</v>
      </c>
      <c r="B68" s="37">
        <f>B57/$B$66</f>
        <v>1.2014864738415823E-4</v>
      </c>
      <c r="C68" s="37">
        <f>C57/$C$66</f>
        <v>0</v>
      </c>
      <c r="D68" s="37">
        <v>0</v>
      </c>
      <c r="E68" s="37">
        <v>0</v>
      </c>
      <c r="F68" s="37">
        <f>F57/$F$66</f>
        <v>0</v>
      </c>
      <c r="G68" s="37">
        <f>G57/$G$66</f>
        <v>2.1664091365793554E-4</v>
      </c>
      <c r="H68" s="37">
        <f>H57/$H$66</f>
        <v>2.4567664725091078E-3</v>
      </c>
      <c r="I68" s="37">
        <f>I57/$I$66</f>
        <v>1.1054405401006249E-3</v>
      </c>
      <c r="J68" s="37">
        <f>J57/$J$66</f>
        <v>5.3906661299558782E-4</v>
      </c>
      <c r="K68" s="37">
        <f>K57/$K$66</f>
        <v>4.8786465932144799E-4</v>
      </c>
      <c r="L68" s="37">
        <f>L57/$L$66</f>
        <v>8.31717590493046E-4</v>
      </c>
      <c r="M68" s="37">
        <f>M57/$M$66</f>
        <v>1.3024282538214953E-3</v>
      </c>
      <c r="N68" s="37">
        <f>N57/$N$66</f>
        <v>5.8673848931182278E-4</v>
      </c>
    </row>
    <row r="69" spans="1:14" x14ac:dyDescent="0.2">
      <c r="A69" s="15" t="s">
        <v>19</v>
      </c>
      <c r="B69" s="37">
        <f>B58/$B$66</f>
        <v>1.3834607057730344E-2</v>
      </c>
      <c r="C69" s="37">
        <f>C58/$C$66</f>
        <v>1.5454291143085386E-2</v>
      </c>
      <c r="D69" s="37">
        <f>D58/$D$66</f>
        <v>1.9533255571036853E-2</v>
      </c>
      <c r="E69" s="37">
        <f>E58/$E$66</f>
        <v>1.6472573180394138E-2</v>
      </c>
      <c r="F69" s="37">
        <f>F58/$F$66</f>
        <v>1.9703938793646243E-2</v>
      </c>
      <c r="G69" s="37">
        <f>G58/$G$66</f>
        <v>1.9138579637445967E-2</v>
      </c>
      <c r="H69" s="37">
        <f>H58/$H$66</f>
        <v>3.5960564635610481E-2</v>
      </c>
      <c r="I69" s="37">
        <f>I58/$I$66</f>
        <v>3.8308369374104936E-2</v>
      </c>
      <c r="J69" s="37">
        <f>J58/$J$66</f>
        <v>3.4163729992724323E-2</v>
      </c>
      <c r="K69" s="37">
        <f>K58/$K$66</f>
        <v>3.1174687575939518E-2</v>
      </c>
      <c r="L69" s="37">
        <f>L58/$L$66</f>
        <v>3.6606866121685726E-2</v>
      </c>
      <c r="M69" s="37">
        <f>M58/$M$66</f>
        <v>4.1514957789868634E-2</v>
      </c>
      <c r="N69" s="37">
        <f>N58/$N$66</f>
        <v>2.6924163107543177E-2</v>
      </c>
    </row>
    <row r="70" spans="1:14" x14ac:dyDescent="0.2">
      <c r="A70" s="15" t="s">
        <v>1</v>
      </c>
      <c r="B70" s="37">
        <f>B59/$B$66</f>
        <v>8.2566899597601412E-2</v>
      </c>
      <c r="C70" s="37">
        <f>C59/$C$66</f>
        <v>7.0086324436454794E-2</v>
      </c>
      <c r="D70" s="37">
        <f>D59/$D$66</f>
        <v>5.9776830075846693E-2</v>
      </c>
      <c r="E70" s="37">
        <f>E59/$E$66</f>
        <v>4.8197273491853772E-2</v>
      </c>
      <c r="F70" s="37">
        <f>F59/$F$66</f>
        <v>4.3702149248456626E-2</v>
      </c>
      <c r="G70" s="37">
        <f>G59/$G$66</f>
        <v>4.2553856627792291E-2</v>
      </c>
      <c r="H70" s="37">
        <f>H59/$H$66</f>
        <v>4.1090269582809445E-2</v>
      </c>
      <c r="I70" s="37">
        <f>I59/$I$66</f>
        <v>3.7476258353056E-2</v>
      </c>
      <c r="J70" s="37">
        <f>J59/$J$66</f>
        <v>3.2648037366300724E-2</v>
      </c>
      <c r="K70" s="37">
        <f>K59/$K$66</f>
        <v>3.1588768597623849E-2</v>
      </c>
      <c r="L70" s="37">
        <f>L59/$L$66</f>
        <v>2.6897941077914867E-2</v>
      </c>
      <c r="M70" s="37">
        <f>M59/$M$66</f>
        <v>2.7573527239847032E-2</v>
      </c>
      <c r="N70" s="37">
        <f>N59/$N$66</f>
        <v>4.5004851972081102E-2</v>
      </c>
    </row>
    <row r="71" spans="1:14" x14ac:dyDescent="0.2">
      <c r="A71" s="15" t="s">
        <v>20</v>
      </c>
      <c r="B71" s="37">
        <f>B60/$B$66</f>
        <v>7.3836132350613166E-3</v>
      </c>
      <c r="C71" s="37">
        <f>C60/$C$66</f>
        <v>6.7314194343355803E-3</v>
      </c>
      <c r="D71" s="37">
        <f>D60/$D$66</f>
        <v>1.1602436087229421E-2</v>
      </c>
      <c r="E71" s="37">
        <f>E60/$E$66</f>
        <v>1.8158676019449451E-2</v>
      </c>
      <c r="F71" s="37">
        <f>F60/$F$66</f>
        <v>1.714108874348904E-2</v>
      </c>
      <c r="G71" s="37">
        <f>G60/$G$66</f>
        <v>2.2130686966456644E-2</v>
      </c>
      <c r="H71" s="37">
        <f>H60/$H$66</f>
        <v>2.7350067821152357E-2</v>
      </c>
      <c r="I71" s="37">
        <f>I60/$I$66</f>
        <v>2.2644575643488801E-2</v>
      </c>
      <c r="J71" s="37">
        <f>J60/$J$66</f>
        <v>2.4151645500203212E-2</v>
      </c>
      <c r="K71" s="37">
        <f>K60/$K$66</f>
        <v>3.1500744117257416E-2</v>
      </c>
      <c r="L71" s="37">
        <f>L60/$L$66</f>
        <v>3.156412453474227E-2</v>
      </c>
      <c r="M71" s="37">
        <f>M60/$M$66</f>
        <v>3.0956229993435863E-2</v>
      </c>
      <c r="N71" s="37">
        <f>N60/$N$66</f>
        <v>2.1089771218542254E-2</v>
      </c>
    </row>
    <row r="72" spans="1:14" x14ac:dyDescent="0.2">
      <c r="A72" s="15" t="s">
        <v>2</v>
      </c>
      <c r="B72" s="37">
        <f>B61/$B$66</f>
        <v>0.38118042084632142</v>
      </c>
      <c r="C72" s="37">
        <f>C61/$C$66</f>
        <v>0.40620430840963584</v>
      </c>
      <c r="D72" s="37">
        <f>D61/$D$66</f>
        <v>0.41410466601168067</v>
      </c>
      <c r="E72" s="37">
        <f>E61/$E$66</f>
        <v>0.41975786629597406</v>
      </c>
      <c r="F72" s="37">
        <f>F61/$F$66</f>
        <v>0.42738728662414066</v>
      </c>
      <c r="G72" s="37">
        <f>G61/$G$66</f>
        <v>0.44882367393427097</v>
      </c>
      <c r="H72" s="37">
        <f>H61/$H$66</f>
        <v>0.42074293459774553</v>
      </c>
      <c r="I72" s="37">
        <f>I61/$I$66</f>
        <v>0.4329534959088136</v>
      </c>
      <c r="J72" s="37">
        <f>J61/$J$66</f>
        <v>0.44365996781214595</v>
      </c>
      <c r="K72" s="37">
        <f>K61/$K$66</f>
        <v>0.43460122006823493</v>
      </c>
      <c r="L72" s="37">
        <f>L61/$L$66</f>
        <v>0.44542553023272935</v>
      </c>
      <c r="M72" s="37">
        <f>M61/$M$66</f>
        <v>0.45272081854255297</v>
      </c>
      <c r="N72" s="37">
        <f>N61/$N$66</f>
        <v>0.42775760973361693</v>
      </c>
    </row>
    <row r="73" spans="1:14" x14ac:dyDescent="0.2">
      <c r="A73" s="15" t="s">
        <v>3</v>
      </c>
      <c r="B73" s="37">
        <f>B62/$B$66</f>
        <v>3.9921673529613989E-2</v>
      </c>
      <c r="C73" s="37">
        <f>C62/$C$66</f>
        <v>4.1991693923315546E-2</v>
      </c>
      <c r="D73" s="37">
        <f>D62/$D$66</f>
        <v>3.8816961093990986E-2</v>
      </c>
      <c r="E73" s="37">
        <f>E62/$E$66</f>
        <v>4.1618214633656746E-2</v>
      </c>
      <c r="F73" s="37">
        <f>F62/$F$66</f>
        <v>4.1304254953177105E-2</v>
      </c>
      <c r="G73" s="37">
        <f>G62/$G$66</f>
        <v>4.1960277204150041E-2</v>
      </c>
      <c r="H73" s="37">
        <f>H62/$H$66</f>
        <v>4.1866997275489912E-2</v>
      </c>
      <c r="I73" s="37">
        <f>I62/$I$66</f>
        <v>4.0150271290695518E-2</v>
      </c>
      <c r="J73" s="37">
        <f>J62/$J$66</f>
        <v>4.2641746067575703E-2</v>
      </c>
      <c r="K73" s="37">
        <f>K62/$K$66</f>
        <v>3.8770739339560253E-2</v>
      </c>
      <c r="L73" s="37">
        <f>L62/$L$66</f>
        <v>3.1225403862884554E-2</v>
      </c>
      <c r="M73" s="37">
        <f>M62/$M$66</f>
        <v>2.7402043713059293E-2</v>
      </c>
      <c r="N73" s="37">
        <f>N62/$N$66</f>
        <v>3.895848340774264E-2</v>
      </c>
    </row>
    <row r="74" spans="1:14" x14ac:dyDescent="0.2">
      <c r="A74" s="15" t="s">
        <v>21</v>
      </c>
      <c r="B74" s="37">
        <f>B63/$B$66</f>
        <v>1.1500532756950669E-3</v>
      </c>
      <c r="C74" s="37">
        <f>C63/$C$66</f>
        <v>1.2890126039493287E-3</v>
      </c>
      <c r="D74" s="37">
        <f>D63/$D$66</f>
        <v>1.4743921301174289E-3</v>
      </c>
      <c r="E74" s="37">
        <f>E63/$E$66</f>
        <v>3.8397635050863147E-3</v>
      </c>
      <c r="F74" s="37">
        <f>F63/$F$66</f>
        <v>2.5443018136558511E-3</v>
      </c>
      <c r="G74" s="37">
        <f>G63/$G$66</f>
        <v>2.6152685706547791E-3</v>
      </c>
      <c r="H74" s="37">
        <f>H63/$H$66</f>
        <v>3.5928346171089417E-3</v>
      </c>
      <c r="I74" s="37">
        <f>I63/$I$66</f>
        <v>3.0904055541257848E-3</v>
      </c>
      <c r="J74" s="37">
        <f>J63/$J$66</f>
        <v>3.6796974910368106E-3</v>
      </c>
      <c r="K74" s="37">
        <f>K63/$K$66</f>
        <v>1.9446876493107083E-3</v>
      </c>
      <c r="L74" s="37">
        <f>L63/$L$66</f>
        <v>2.7658125598346347E-3</v>
      </c>
      <c r="M74" s="37">
        <f>M63/$M$66</f>
        <v>3.2399797540902703E-3</v>
      </c>
      <c r="N74" s="37">
        <f>N63/$N$66</f>
        <v>2.5909585757217068E-3</v>
      </c>
    </row>
    <row r="75" spans="1:14" x14ac:dyDescent="0.2">
      <c r="A75" s="15" t="s">
        <v>4</v>
      </c>
      <c r="B75" s="37">
        <f>B64/$B$66</f>
        <v>0.44221853113388465</v>
      </c>
      <c r="C75" s="37">
        <f>C64/$C$66</f>
        <v>0.42335327434772213</v>
      </c>
      <c r="D75" s="37">
        <f>D64/$D$66</f>
        <v>0.42159861870945992</v>
      </c>
      <c r="E75" s="37">
        <f>E64/$E$66</f>
        <v>0.42085073824477282</v>
      </c>
      <c r="F75" s="37">
        <f>F64/$F$66</f>
        <v>0.41119819379177347</v>
      </c>
      <c r="G75" s="37">
        <f>G64/$G$66</f>
        <v>0.3926448225088941</v>
      </c>
      <c r="H75" s="37">
        <f>H64/$H$66</f>
        <v>0.4028318926694105</v>
      </c>
      <c r="I75" s="37">
        <f>I64/$I$66</f>
        <v>0.40417843974470741</v>
      </c>
      <c r="J75" s="37">
        <f>J64/$J$66</f>
        <v>0.40001434762104426</v>
      </c>
      <c r="K75" s="37">
        <f>K64/$K$66</f>
        <v>0.4095795541465076</v>
      </c>
      <c r="L75" s="37">
        <f>L64/$L$66</f>
        <v>0.40441580264426424</v>
      </c>
      <c r="M75" s="37">
        <f>M64/$M$66</f>
        <v>0.39106404840192616</v>
      </c>
      <c r="N75" s="37">
        <f>N64/$N$66</f>
        <v>0.41001636782585765</v>
      </c>
    </row>
    <row r="76" spans="1:14" x14ac:dyDescent="0.2">
      <c r="A76" s="15" t="s">
        <v>5</v>
      </c>
      <c r="B76" s="37">
        <f>B65/$B$66</f>
        <v>3.162405267670762E-2</v>
      </c>
      <c r="C76" s="37">
        <f>C65/$C$66</f>
        <v>3.4889675701501421E-2</v>
      </c>
      <c r="D76" s="37">
        <f>D65/$D$66</f>
        <v>3.3092840320637994E-2</v>
      </c>
      <c r="E76" s="37">
        <f>E65/$E$66</f>
        <v>3.1104894628812736E-2</v>
      </c>
      <c r="F76" s="37">
        <f>F65/$F$66</f>
        <v>3.7018786031661005E-2</v>
      </c>
      <c r="G76" s="37">
        <f>G65/$G$66</f>
        <v>2.9916193636677149E-2</v>
      </c>
      <c r="H76" s="37">
        <f>H65/$H$66</f>
        <v>2.4107672328163837E-2</v>
      </c>
      <c r="I76" s="37">
        <f>I65/$I$66</f>
        <v>2.009274359090724E-2</v>
      </c>
      <c r="J76" s="37">
        <f>J65/$J$66</f>
        <v>1.8501761535973524E-2</v>
      </c>
      <c r="K76" s="37">
        <f>K65/$K$66</f>
        <v>2.0351733846244287E-2</v>
      </c>
      <c r="L76" s="37">
        <f>L65/$L$66</f>
        <v>2.0266801375451289E-2</v>
      </c>
      <c r="M76" s="37">
        <f>M65/$M$66</f>
        <v>2.4225966311398367E-2</v>
      </c>
      <c r="N76" s="37">
        <f>N65/$N$66</f>
        <v>2.7071055669582837E-2</v>
      </c>
    </row>
    <row r="77" spans="1:14" x14ac:dyDescent="0.2">
      <c r="A77" s="18" t="s">
        <v>36</v>
      </c>
      <c r="B77" s="42">
        <f>B66/B88</f>
        <v>363.18647430830043</v>
      </c>
      <c r="C77" s="42">
        <f>C66/C88</f>
        <v>362.54493229432808</v>
      </c>
      <c r="D77" s="42">
        <f>D66/D88</f>
        <v>363.32983925832059</v>
      </c>
      <c r="E77" s="42">
        <f>E66/E88</f>
        <v>363.28887132857039</v>
      </c>
      <c r="F77" s="42">
        <f>F66/F88</f>
        <v>363.38025507577925</v>
      </c>
      <c r="G77" s="42">
        <f>G66/G88</f>
        <v>363.19940547603494</v>
      </c>
      <c r="H77" s="42">
        <f>H66/H88</f>
        <v>363.37290579186111</v>
      </c>
      <c r="I77" s="42">
        <f>I66/I88</f>
        <v>363.86817949963569</v>
      </c>
      <c r="J77" s="42">
        <f>J66/J88</f>
        <v>363.64315467578587</v>
      </c>
      <c r="K77" s="42">
        <f>K66/K88</f>
        <v>364.11747455303936</v>
      </c>
      <c r="L77" s="42">
        <f>L66/L88</f>
        <v>363.68615136385779</v>
      </c>
      <c r="M77" s="42">
        <f>M66/M88</f>
        <v>361.84420347972315</v>
      </c>
      <c r="N77" s="42">
        <f>N66/N88</f>
        <v>363.29838109180304</v>
      </c>
    </row>
    <row r="78" spans="1:14" x14ac:dyDescent="0.2">
      <c r="A78" s="18" t="s">
        <v>38</v>
      </c>
      <c r="B78" s="13" t="s">
        <v>22</v>
      </c>
      <c r="C78" s="13" t="s">
        <v>23</v>
      </c>
      <c r="D78" s="13" t="s">
        <v>24</v>
      </c>
      <c r="E78" s="13" t="s">
        <v>25</v>
      </c>
      <c r="F78" s="13" t="s">
        <v>26</v>
      </c>
      <c r="G78" s="13" t="s">
        <v>27</v>
      </c>
      <c r="H78" s="13" t="s">
        <v>28</v>
      </c>
      <c r="I78" s="13" t="s">
        <v>29</v>
      </c>
      <c r="J78" s="41" t="s">
        <v>30</v>
      </c>
      <c r="K78" s="13" t="s">
        <v>31</v>
      </c>
      <c r="L78" s="13" t="s">
        <v>32</v>
      </c>
      <c r="M78" s="13" t="s">
        <v>33</v>
      </c>
      <c r="N78" s="13" t="s">
        <v>0</v>
      </c>
    </row>
    <row r="79" spans="1:14" x14ac:dyDescent="0.2">
      <c r="A79" s="15" t="s">
        <v>18</v>
      </c>
      <c r="B79" s="19">
        <v>2</v>
      </c>
      <c r="C79" s="19">
        <v>0</v>
      </c>
      <c r="D79" s="19">
        <v>0</v>
      </c>
      <c r="E79" s="19">
        <v>0</v>
      </c>
      <c r="F79" s="19">
        <v>0</v>
      </c>
      <c r="G79" s="19">
        <v>4</v>
      </c>
      <c r="H79" s="19">
        <v>41</v>
      </c>
      <c r="I79" s="19">
        <v>20</v>
      </c>
      <c r="J79" s="19">
        <v>9</v>
      </c>
      <c r="K79" s="19">
        <v>9</v>
      </c>
      <c r="L79" s="19">
        <v>15</v>
      </c>
      <c r="M79" s="19">
        <v>22</v>
      </c>
      <c r="N79" s="19">
        <f t="shared" ref="N79:N87" si="6">SUM(B79:M79)</f>
        <v>122</v>
      </c>
    </row>
    <row r="80" spans="1:14" x14ac:dyDescent="0.2">
      <c r="A80" s="15" t="s">
        <v>19</v>
      </c>
      <c r="B80" s="19">
        <v>217</v>
      </c>
      <c r="C80" s="19">
        <v>251</v>
      </c>
      <c r="D80" s="19">
        <v>303</v>
      </c>
      <c r="E80" s="19">
        <v>237</v>
      </c>
      <c r="F80" s="19">
        <v>353</v>
      </c>
      <c r="G80" s="19">
        <v>335</v>
      </c>
      <c r="H80" s="19">
        <v>557</v>
      </c>
      <c r="I80" s="19">
        <v>644</v>
      </c>
      <c r="J80" s="19">
        <v>530</v>
      </c>
      <c r="K80" s="19">
        <v>537</v>
      </c>
      <c r="L80" s="19">
        <v>613</v>
      </c>
      <c r="M80" s="19">
        <v>648</v>
      </c>
      <c r="N80" s="19">
        <f t="shared" si="6"/>
        <v>5225</v>
      </c>
    </row>
    <row r="81" spans="1:14" x14ac:dyDescent="0.2">
      <c r="A81" s="15" t="s">
        <v>1</v>
      </c>
      <c r="B81" s="19">
        <v>1276</v>
      </c>
      <c r="C81" s="19">
        <v>1118</v>
      </c>
      <c r="D81" s="19">
        <v>908</v>
      </c>
      <c r="E81" s="19">
        <v>681</v>
      </c>
      <c r="F81" s="19">
        <v>775</v>
      </c>
      <c r="G81" s="19">
        <v>739</v>
      </c>
      <c r="H81" s="19">
        <v>639</v>
      </c>
      <c r="I81" s="19">
        <v>632</v>
      </c>
      <c r="J81" s="19">
        <v>512</v>
      </c>
      <c r="K81" s="19">
        <v>536</v>
      </c>
      <c r="L81" s="19">
        <v>450</v>
      </c>
      <c r="M81" s="19">
        <v>485</v>
      </c>
      <c r="N81" s="19">
        <f t="shared" si="6"/>
        <v>8751</v>
      </c>
    </row>
    <row r="82" spans="1:14" x14ac:dyDescent="0.2">
      <c r="A82" s="15" t="s">
        <v>20</v>
      </c>
      <c r="B82" s="19">
        <v>114</v>
      </c>
      <c r="C82" s="19">
        <v>107</v>
      </c>
      <c r="D82" s="19">
        <v>177</v>
      </c>
      <c r="E82" s="19">
        <v>256</v>
      </c>
      <c r="F82" s="19">
        <v>305</v>
      </c>
      <c r="G82" s="19">
        <v>377</v>
      </c>
      <c r="H82" s="19">
        <v>423</v>
      </c>
      <c r="I82" s="19">
        <v>380</v>
      </c>
      <c r="J82" s="19">
        <v>374</v>
      </c>
      <c r="K82" s="19">
        <v>539</v>
      </c>
      <c r="L82" s="19">
        <v>524</v>
      </c>
      <c r="M82" s="19">
        <v>485</v>
      </c>
      <c r="N82" s="19">
        <f t="shared" si="6"/>
        <v>4061</v>
      </c>
    </row>
    <row r="83" spans="1:14" x14ac:dyDescent="0.2">
      <c r="A83" s="15" t="s">
        <v>2</v>
      </c>
      <c r="B83" s="19">
        <v>5751</v>
      </c>
      <c r="C83" s="19">
        <v>6309</v>
      </c>
      <c r="D83" s="19">
        <v>6176</v>
      </c>
      <c r="E83" s="19">
        <v>5783</v>
      </c>
      <c r="F83" s="19">
        <v>7427</v>
      </c>
      <c r="G83" s="19">
        <v>7513</v>
      </c>
      <c r="H83" s="19">
        <v>6360</v>
      </c>
      <c r="I83" s="19">
        <v>7088</v>
      </c>
      <c r="J83" s="19">
        <v>6711</v>
      </c>
      <c r="K83" s="19">
        <v>7266</v>
      </c>
      <c r="L83" s="19">
        <v>7274</v>
      </c>
      <c r="M83" s="19">
        <v>6931</v>
      </c>
      <c r="N83" s="19">
        <f t="shared" si="6"/>
        <v>80589</v>
      </c>
    </row>
    <row r="84" spans="1:14" x14ac:dyDescent="0.2">
      <c r="A84" s="15" t="s">
        <v>3</v>
      </c>
      <c r="B84" s="19">
        <v>603</v>
      </c>
      <c r="C84" s="19">
        <v>653</v>
      </c>
      <c r="D84" s="19">
        <v>579</v>
      </c>
      <c r="E84" s="19">
        <v>574</v>
      </c>
      <c r="F84" s="19">
        <v>717</v>
      </c>
      <c r="G84" s="19">
        <v>701</v>
      </c>
      <c r="H84" s="19">
        <v>632</v>
      </c>
      <c r="I84" s="19">
        <v>655</v>
      </c>
      <c r="J84" s="19">
        <v>642</v>
      </c>
      <c r="K84" s="19">
        <v>643</v>
      </c>
      <c r="L84" s="19">
        <v>509</v>
      </c>
      <c r="M84" s="19">
        <v>420</v>
      </c>
      <c r="N84" s="19">
        <f t="shared" si="6"/>
        <v>7328</v>
      </c>
    </row>
    <row r="85" spans="1:14" x14ac:dyDescent="0.2">
      <c r="A85" s="15" t="s">
        <v>21</v>
      </c>
      <c r="B85" s="19">
        <v>18</v>
      </c>
      <c r="C85" s="19">
        <v>21</v>
      </c>
      <c r="D85" s="19">
        <v>23</v>
      </c>
      <c r="E85" s="19">
        <v>55</v>
      </c>
      <c r="F85" s="19">
        <v>46</v>
      </c>
      <c r="G85" s="19">
        <v>43</v>
      </c>
      <c r="H85" s="19">
        <v>57</v>
      </c>
      <c r="I85" s="19">
        <v>53</v>
      </c>
      <c r="J85" s="19">
        <v>59</v>
      </c>
      <c r="K85" s="19">
        <v>34</v>
      </c>
      <c r="L85" s="19">
        <v>47</v>
      </c>
      <c r="M85" s="19">
        <v>52</v>
      </c>
      <c r="N85" s="19">
        <f t="shared" si="6"/>
        <v>508</v>
      </c>
    </row>
    <row r="86" spans="1:14" x14ac:dyDescent="0.2">
      <c r="A86" s="15" t="s">
        <v>4</v>
      </c>
      <c r="B86" s="19">
        <v>6669</v>
      </c>
      <c r="C86" s="19">
        <v>6599</v>
      </c>
      <c r="D86" s="19">
        <v>6280</v>
      </c>
      <c r="E86" s="19">
        <v>5799</v>
      </c>
      <c r="F86" s="19">
        <v>7149</v>
      </c>
      <c r="G86" s="19">
        <v>6569</v>
      </c>
      <c r="H86" s="19">
        <v>6097</v>
      </c>
      <c r="I86" s="19">
        <v>6633</v>
      </c>
      <c r="J86" s="19">
        <v>6058</v>
      </c>
      <c r="K86" s="19">
        <v>6838</v>
      </c>
      <c r="L86" s="19">
        <v>6626</v>
      </c>
      <c r="M86" s="19">
        <v>6006</v>
      </c>
      <c r="N86" s="19">
        <f t="shared" si="6"/>
        <v>77323</v>
      </c>
    </row>
    <row r="87" spans="1:14" x14ac:dyDescent="0.2">
      <c r="A87" s="15" t="s">
        <v>5</v>
      </c>
      <c r="B87" s="19">
        <v>530</v>
      </c>
      <c r="C87" s="19">
        <v>598</v>
      </c>
      <c r="D87" s="19">
        <v>547</v>
      </c>
      <c r="E87" s="19">
        <v>472</v>
      </c>
      <c r="F87" s="19">
        <v>713</v>
      </c>
      <c r="G87" s="19">
        <v>556</v>
      </c>
      <c r="H87" s="19">
        <v>405</v>
      </c>
      <c r="I87" s="19">
        <v>363</v>
      </c>
      <c r="J87" s="19">
        <v>311</v>
      </c>
      <c r="K87" s="19">
        <v>378</v>
      </c>
      <c r="L87" s="19">
        <v>366</v>
      </c>
      <c r="M87" s="19">
        <v>412</v>
      </c>
      <c r="N87" s="19">
        <f t="shared" si="6"/>
        <v>5651</v>
      </c>
    </row>
    <row r="88" spans="1:14" x14ac:dyDescent="0.2">
      <c r="A88" s="18" t="s">
        <v>14</v>
      </c>
      <c r="B88" s="19">
        <f t="shared" ref="B88:N88" si="7">SUM(B79:B87)</f>
        <v>15180</v>
      </c>
      <c r="C88" s="19">
        <f t="shared" si="7"/>
        <v>15656</v>
      </c>
      <c r="D88" s="19">
        <f t="shared" si="7"/>
        <v>14993</v>
      </c>
      <c r="E88" s="19">
        <f t="shared" si="7"/>
        <v>13857</v>
      </c>
      <c r="F88" s="19">
        <f t="shared" si="7"/>
        <v>17485</v>
      </c>
      <c r="G88" s="19">
        <f t="shared" si="7"/>
        <v>16837</v>
      </c>
      <c r="H88" s="19">
        <f t="shared" si="7"/>
        <v>15211</v>
      </c>
      <c r="I88" s="19">
        <f t="shared" si="7"/>
        <v>16468</v>
      </c>
      <c r="J88" s="19">
        <f t="shared" si="7"/>
        <v>15206</v>
      </c>
      <c r="K88" s="19">
        <f t="shared" si="7"/>
        <v>16780</v>
      </c>
      <c r="L88" s="19">
        <f t="shared" si="7"/>
        <v>16424</v>
      </c>
      <c r="M88" s="19">
        <f t="shared" si="7"/>
        <v>15461</v>
      </c>
      <c r="N88" s="19">
        <f t="shared" si="7"/>
        <v>189558</v>
      </c>
    </row>
    <row r="89" spans="1:14" x14ac:dyDescent="0.2">
      <c r="A89" s="36" t="s">
        <v>16</v>
      </c>
      <c r="B89" s="13" t="s">
        <v>22</v>
      </c>
      <c r="C89" s="13" t="s">
        <v>23</v>
      </c>
      <c r="D89" s="13" t="s">
        <v>24</v>
      </c>
      <c r="E89" s="13" t="s">
        <v>25</v>
      </c>
      <c r="F89" s="13" t="s">
        <v>26</v>
      </c>
      <c r="G89" s="13" t="s">
        <v>27</v>
      </c>
      <c r="H89" s="13" t="s">
        <v>28</v>
      </c>
      <c r="I89" s="13" t="s">
        <v>29</v>
      </c>
      <c r="J89" s="41" t="s">
        <v>30</v>
      </c>
      <c r="K89" s="13" t="s">
        <v>31</v>
      </c>
      <c r="L89" s="13" t="s">
        <v>32</v>
      </c>
      <c r="M89" s="13" t="s">
        <v>33</v>
      </c>
      <c r="N89" s="13" t="s">
        <v>0</v>
      </c>
    </row>
    <row r="90" spans="1:14" x14ac:dyDescent="0.2">
      <c r="A90" s="15" t="s">
        <v>18</v>
      </c>
      <c r="B90" s="37">
        <f>B79/$B$88</f>
        <v>1.3175230566534913E-4</v>
      </c>
      <c r="C90" s="37">
        <f>C79/$C$88</f>
        <v>0</v>
      </c>
      <c r="D90" s="37">
        <f>D79/$D$88</f>
        <v>0</v>
      </c>
      <c r="E90" s="37">
        <f>E79/$E$88</f>
        <v>0</v>
      </c>
      <c r="F90" s="37">
        <f>F79/$F$88</f>
        <v>0</v>
      </c>
      <c r="G90" s="37">
        <f>G79/$G$88</f>
        <v>2.3757201401674883E-4</v>
      </c>
      <c r="H90" s="37">
        <f>H79/$H$88</f>
        <v>2.6954177897574125E-3</v>
      </c>
      <c r="I90" s="37">
        <f>I79/$I$88</f>
        <v>1.2144765606023804E-3</v>
      </c>
      <c r="J90" s="37">
        <f>J79/$J$88</f>
        <v>5.9187162961988693E-4</v>
      </c>
      <c r="K90" s="37">
        <f>K79/$K$88</f>
        <v>5.3635280095351611E-4</v>
      </c>
      <c r="L90" s="37">
        <f>L79/$L$88</f>
        <v>9.13297613248904E-4</v>
      </c>
      <c r="M90" s="37">
        <f>M79/$M$88</f>
        <v>1.4229351270939783E-3</v>
      </c>
      <c r="N90" s="37">
        <f>N79/$N$88</f>
        <v>6.4360248578271555E-4</v>
      </c>
    </row>
    <row r="91" spans="1:14" x14ac:dyDescent="0.2">
      <c r="A91" s="15" t="s">
        <v>19</v>
      </c>
      <c r="B91" s="37">
        <f>B80/$B$88</f>
        <v>1.4295125164690382E-2</v>
      </c>
      <c r="C91" s="37">
        <f>C80/$C$88</f>
        <v>1.6032192130812469E-2</v>
      </c>
      <c r="D91" s="37">
        <f>D80/$D$88</f>
        <v>2.0209431067831653E-2</v>
      </c>
      <c r="E91" s="37">
        <f>E80/$E$88</f>
        <v>1.7103269105867069E-2</v>
      </c>
      <c r="F91" s="37">
        <f>F80/$F$88</f>
        <v>2.0188733199885615E-2</v>
      </c>
      <c r="G91" s="37">
        <f>G80/$G$88</f>
        <v>1.9896656173902714E-2</v>
      </c>
      <c r="H91" s="37">
        <f>H80/$H$88</f>
        <v>3.6618236802314116E-2</v>
      </c>
      <c r="I91" s="37">
        <f>I80/$I$88</f>
        <v>3.9106145251396648E-2</v>
      </c>
      <c r="J91" s="37">
        <f>J80/$J$88</f>
        <v>3.4854662633171114E-2</v>
      </c>
      <c r="K91" s="37">
        <f>K80/$K$88</f>
        <v>3.2002383790226463E-2</v>
      </c>
      <c r="L91" s="37">
        <f>L80/$L$88</f>
        <v>3.7323429128105212E-2</v>
      </c>
      <c r="M91" s="37">
        <f>M80/$M$88</f>
        <v>4.1911907379858997E-2</v>
      </c>
      <c r="N91" s="37">
        <f>N80/$N$88</f>
        <v>2.7564122854218762E-2</v>
      </c>
    </row>
    <row r="92" spans="1:14" x14ac:dyDescent="0.2">
      <c r="A92" s="15" t="s">
        <v>1</v>
      </c>
      <c r="B92" s="37">
        <f>B81/$B$88</f>
        <v>8.4057971014492749E-2</v>
      </c>
      <c r="C92" s="37">
        <f>C81/$C$88</f>
        <v>7.1410321921308126E-2</v>
      </c>
      <c r="D92" s="37">
        <f>D81/$D$88</f>
        <v>6.0561595411191889E-2</v>
      </c>
      <c r="E92" s="37">
        <f>E81/$E$88</f>
        <v>4.9144836544706645E-2</v>
      </c>
      <c r="F92" s="37">
        <f>F81/$F$88</f>
        <v>4.4323706033743207E-2</v>
      </c>
      <c r="G92" s="37">
        <f>G81/$G$88</f>
        <v>4.3891429589594348E-2</v>
      </c>
      <c r="H92" s="37">
        <f>H81/$H$88</f>
        <v>4.2009072381828938E-2</v>
      </c>
      <c r="I92" s="37">
        <f>I81/$I$88</f>
        <v>3.8377459315035223E-2</v>
      </c>
      <c r="J92" s="37">
        <f>J81/$J$88</f>
        <v>3.3670919373931345E-2</v>
      </c>
      <c r="K92" s="37">
        <f>K81/$K$88</f>
        <v>3.1942789034564961E-2</v>
      </c>
      <c r="L92" s="37">
        <f>L81/$L$88</f>
        <v>2.7398928397467121E-2</v>
      </c>
      <c r="M92" s="37">
        <f>M81/$M$88</f>
        <v>3.1369251665480886E-2</v>
      </c>
      <c r="N92" s="37">
        <f>N81/$N$88</f>
        <v>4.6165289779381509E-2</v>
      </c>
    </row>
    <row r="93" spans="1:14" x14ac:dyDescent="0.2">
      <c r="A93" s="15" t="s">
        <v>20</v>
      </c>
      <c r="B93" s="37">
        <f>B82/$B$88</f>
        <v>7.5098814229249012E-3</v>
      </c>
      <c r="C93" s="37">
        <f>C82/$C$88</f>
        <v>6.834440470107307E-3</v>
      </c>
      <c r="D93" s="37">
        <f>D82/$D$88</f>
        <v>1.1805509237644235E-2</v>
      </c>
      <c r="E93" s="37">
        <f>E82/$E$88</f>
        <v>1.8474417262033631E-2</v>
      </c>
      <c r="F93" s="37">
        <f>F82/$F$88</f>
        <v>1.7443523019731198E-2</v>
      </c>
      <c r="G93" s="37">
        <f>G82/$G$88</f>
        <v>2.2391162321078576E-2</v>
      </c>
      <c r="H93" s="37">
        <f>H82/$H$88</f>
        <v>2.7808822562619157E-2</v>
      </c>
      <c r="I93" s="37">
        <f>I82/$I$88</f>
        <v>2.3075054651445229E-2</v>
      </c>
      <c r="J93" s="37">
        <f>J82/$J$88</f>
        <v>2.459555438642641E-2</v>
      </c>
      <c r="K93" s="37">
        <f>K82/$K$88</f>
        <v>3.2121573301549466E-2</v>
      </c>
      <c r="L93" s="37">
        <f>L82/$L$88</f>
        <v>3.1904529956161713E-2</v>
      </c>
      <c r="M93" s="37">
        <f>M82/$M$88</f>
        <v>3.1369251665480886E-2</v>
      </c>
      <c r="N93" s="37">
        <f>N82/$N$88</f>
        <v>2.1423522088226295E-2</v>
      </c>
    </row>
    <row r="94" spans="1:14" x14ac:dyDescent="0.2">
      <c r="A94" s="15" t="s">
        <v>2</v>
      </c>
      <c r="B94" s="37">
        <f>B83/$B$88</f>
        <v>0.37885375494071144</v>
      </c>
      <c r="C94" s="37">
        <f>C83/$C$88</f>
        <v>0.40297649463464486</v>
      </c>
      <c r="D94" s="37">
        <f>D83/$D$88</f>
        <v>0.41192556526378976</v>
      </c>
      <c r="E94" s="37">
        <f>E83/$E$88</f>
        <v>0.41733419932164251</v>
      </c>
      <c r="F94" s="37">
        <f>F83/$F$88</f>
        <v>0.424764083500143</v>
      </c>
      <c r="G94" s="37">
        <f>G83/$G$88</f>
        <v>0.44621963532695846</v>
      </c>
      <c r="H94" s="37">
        <f>H83/$H$88</f>
        <v>0.41811846689895471</v>
      </c>
      <c r="I94" s="37">
        <f>I83/$I$88</f>
        <v>0.43041049307748358</v>
      </c>
      <c r="J94" s="37">
        <f>J83/$J$88</f>
        <v>0.44133894515322897</v>
      </c>
      <c r="K94" s="37">
        <f>K83/$K$88</f>
        <v>0.43301549463647199</v>
      </c>
      <c r="L94" s="37">
        <f>L83/$L$88</f>
        <v>0.44288845591816856</v>
      </c>
      <c r="M94" s="37">
        <f>M83/$M$88</f>
        <v>0.44828924390401653</v>
      </c>
      <c r="N94" s="37">
        <f>N83/$N$88</f>
        <v>0.42514164530117432</v>
      </c>
    </row>
    <row r="95" spans="1:14" x14ac:dyDescent="0.2">
      <c r="A95" s="15" t="s">
        <v>3</v>
      </c>
      <c r="B95" s="37">
        <f>B84/$B$88</f>
        <v>3.9723320158102766E-2</v>
      </c>
      <c r="C95" s="37">
        <f>C84/$C$88</f>
        <v>4.1709248850281044E-2</v>
      </c>
      <c r="D95" s="37">
        <f>D84/$D$88</f>
        <v>3.8618021743480294E-2</v>
      </c>
      <c r="E95" s="37">
        <f>E84/$E$88</f>
        <v>4.1423107454716029E-2</v>
      </c>
      <c r="F95" s="37">
        <f>F84/$F$88</f>
        <v>4.1006577066056621E-2</v>
      </c>
      <c r="G95" s="37">
        <f>G84/$G$88</f>
        <v>4.163449545643523E-2</v>
      </c>
      <c r="H95" s="37">
        <f>H84/$H$88</f>
        <v>4.1548879100650846E-2</v>
      </c>
      <c r="I95" s="37">
        <f>I84/$I$88</f>
        <v>3.9774107359727959E-2</v>
      </c>
      <c r="J95" s="37">
        <f>J84/$J$88</f>
        <v>4.2220176246218599E-2</v>
      </c>
      <c r="K95" s="37">
        <f>K84/$K$88</f>
        <v>3.8319427890345648E-2</v>
      </c>
      <c r="L95" s="37">
        <f>L84/$L$88</f>
        <v>3.099123234291281E-2</v>
      </c>
      <c r="M95" s="37">
        <f>M84/$M$88</f>
        <v>2.7165125153612316E-2</v>
      </c>
      <c r="N95" s="37">
        <f>N84/$N$88</f>
        <v>3.8658352588653605E-2</v>
      </c>
    </row>
    <row r="96" spans="1:14" x14ac:dyDescent="0.2">
      <c r="A96" s="15" t="s">
        <v>21</v>
      </c>
      <c r="B96" s="37">
        <f>B85/$B$88</f>
        <v>1.1857707509881424E-3</v>
      </c>
      <c r="C96" s="37">
        <f>C85/$C$88</f>
        <v>1.341338783852836E-3</v>
      </c>
      <c r="D96" s="37">
        <f>D85/$D$88</f>
        <v>1.5340492229707196E-3</v>
      </c>
      <c r="E96" s="37">
        <f>E85/$E$88</f>
        <v>3.9691130836400374E-3</v>
      </c>
      <c r="F96" s="37">
        <f>F85/$F$88</f>
        <v>2.6308264226479841E-3</v>
      </c>
      <c r="G96" s="37">
        <f>G85/$G$88</f>
        <v>2.5538991506800497E-3</v>
      </c>
      <c r="H96" s="37">
        <f>H85/$H$88</f>
        <v>3.7472881467359147E-3</v>
      </c>
      <c r="I96" s="37">
        <f>I85/$I$88</f>
        <v>3.2183628855963079E-3</v>
      </c>
      <c r="J96" s="37">
        <f>J85/$J$88</f>
        <v>3.8800473497303694E-3</v>
      </c>
      <c r="K96" s="37">
        <f>K85/$K$88</f>
        <v>2.0262216924910609E-3</v>
      </c>
      <c r="L96" s="37">
        <f>L85/$L$88</f>
        <v>2.8616658548465661E-3</v>
      </c>
      <c r="M96" s="37">
        <f>M85/$M$88</f>
        <v>3.3633012094948581E-3</v>
      </c>
      <c r="N96" s="37">
        <f>N85/$N$88</f>
        <v>2.6799185473575372E-3</v>
      </c>
    </row>
    <row r="97" spans="1:14" x14ac:dyDescent="0.2">
      <c r="A97" s="15" t="s">
        <v>4</v>
      </c>
      <c r="B97" s="37">
        <f>B86/$B$88</f>
        <v>0.43932806324110674</v>
      </c>
      <c r="C97" s="37">
        <f>C86/$C$88</f>
        <v>0.42149974450689831</v>
      </c>
      <c r="D97" s="37">
        <f>D86/$D$88</f>
        <v>0.41886213566330954</v>
      </c>
      <c r="E97" s="37">
        <f>E86/$E$88</f>
        <v>0.41848885040051959</v>
      </c>
      <c r="F97" s="37">
        <f>F86/$F$88</f>
        <v>0.40886474120674865</v>
      </c>
      <c r="G97" s="37">
        <f>G86/$G$88</f>
        <v>0.39015264001900574</v>
      </c>
      <c r="H97" s="37">
        <f>H86/$H$88</f>
        <v>0.4008283479061206</v>
      </c>
      <c r="I97" s="37">
        <f>I86/$I$88</f>
        <v>0.40278115132377945</v>
      </c>
      <c r="J97" s="37">
        <f>J86/$J$88</f>
        <v>0.39839537024858607</v>
      </c>
      <c r="K97" s="37">
        <f>K86/$K$88</f>
        <v>0.40750893921334924</v>
      </c>
      <c r="L97" s="37">
        <f>L86/$L$88</f>
        <v>0.40343399902581589</v>
      </c>
      <c r="M97" s="37">
        <f>M86/$M$88</f>
        <v>0.38846128969665611</v>
      </c>
      <c r="N97" s="37">
        <f>N86/$N$88</f>
        <v>0.40791209023095831</v>
      </c>
    </row>
    <row r="98" spans="1:14" x14ac:dyDescent="0.2">
      <c r="A98" s="15" t="s">
        <v>5</v>
      </c>
      <c r="B98" s="37">
        <f>B87/$B$88</f>
        <v>3.491436100131752E-2</v>
      </c>
      <c r="C98" s="37">
        <f>C87/$C$88</f>
        <v>3.8196218702095046E-2</v>
      </c>
      <c r="D98" s="37">
        <f>D87/$D$88</f>
        <v>3.6483692389781899E-2</v>
      </c>
      <c r="E98" s="37">
        <f>E87/$E$88</f>
        <v>3.4062206826874504E-2</v>
      </c>
      <c r="F98" s="37">
        <f>F87/$F$88</f>
        <v>4.077780955104375E-2</v>
      </c>
      <c r="G98" s="37">
        <f>G87/$G$88</f>
        <v>3.3022509948328088E-2</v>
      </c>
      <c r="H98" s="37">
        <f>H87/$H$88</f>
        <v>2.6625468411018344E-2</v>
      </c>
      <c r="I98" s="37">
        <f>I87/$I$88</f>
        <v>2.2042749574933202E-2</v>
      </c>
      <c r="J98" s="37">
        <f>J87/$J$88</f>
        <v>2.0452452979087203E-2</v>
      </c>
      <c r="K98" s="37">
        <f>K87/$K$88</f>
        <v>2.2526817640047676E-2</v>
      </c>
      <c r="L98" s="37">
        <f>L87/$L$88</f>
        <v>2.2284461763273259E-2</v>
      </c>
      <c r="M98" s="37">
        <f>M87/$M$88</f>
        <v>2.6647694198305413E-2</v>
      </c>
      <c r="N98" s="37">
        <f>N87/$N$88</f>
        <v>2.9811456124246932E-2</v>
      </c>
    </row>
    <row r="99" spans="1:14" x14ac:dyDescent="0.2">
      <c r="A99" s="18" t="s">
        <v>36</v>
      </c>
      <c r="B99" s="13" t="s">
        <v>22</v>
      </c>
      <c r="C99" s="13" t="s">
        <v>23</v>
      </c>
      <c r="D99" s="13" t="s">
        <v>24</v>
      </c>
      <c r="E99" s="13" t="s">
        <v>25</v>
      </c>
      <c r="F99" s="13" t="s">
        <v>26</v>
      </c>
      <c r="G99" s="13" t="s">
        <v>27</v>
      </c>
      <c r="H99" s="13" t="s">
        <v>28</v>
      </c>
      <c r="I99" s="13" t="s">
        <v>29</v>
      </c>
      <c r="J99" s="41" t="s">
        <v>30</v>
      </c>
      <c r="K99" s="13" t="s">
        <v>31</v>
      </c>
      <c r="L99" s="13" t="s">
        <v>32</v>
      </c>
      <c r="M99" s="13" t="s">
        <v>33</v>
      </c>
      <c r="N99" s="13" t="s">
        <v>0</v>
      </c>
    </row>
    <row r="100" spans="1:14" x14ac:dyDescent="0.2">
      <c r="A100" s="15" t="s">
        <v>18</v>
      </c>
      <c r="B100" s="40">
        <f>B57/B79</f>
        <v>331.2</v>
      </c>
      <c r="C100" s="40">
        <v>0</v>
      </c>
      <c r="D100" s="40">
        <v>0</v>
      </c>
      <c r="E100" s="40">
        <v>0</v>
      </c>
      <c r="F100" s="40">
        <v>0</v>
      </c>
      <c r="G100" s="40">
        <f>G57/G79</f>
        <v>331.2</v>
      </c>
      <c r="H100" s="40">
        <f>H57/H79</f>
        <v>331.20000000000005</v>
      </c>
      <c r="I100" s="40">
        <f>I57/I79</f>
        <v>331.2</v>
      </c>
      <c r="J100" s="40">
        <f>J57/J79</f>
        <v>331.20000000000005</v>
      </c>
      <c r="K100" s="40">
        <f>K57/K79</f>
        <v>331.20000000000005</v>
      </c>
      <c r="L100" s="40">
        <f>L57/L79</f>
        <v>331.2</v>
      </c>
      <c r="M100" s="40">
        <f>M57/M79</f>
        <v>331.2</v>
      </c>
      <c r="N100" s="40">
        <f>N57/N79</f>
        <v>331.2</v>
      </c>
    </row>
    <row r="101" spans="1:14" x14ac:dyDescent="0.2">
      <c r="A101" s="15" t="s">
        <v>19</v>
      </c>
      <c r="B101" s="40">
        <f>B58/B80</f>
        <v>351.48640552995391</v>
      </c>
      <c r="C101" s="40">
        <f>C58/C80</f>
        <v>349.47653386454181</v>
      </c>
      <c r="D101" s="40">
        <f>D58/D80</f>
        <v>351.17339933993395</v>
      </c>
      <c r="E101" s="40">
        <f>E58/E80</f>
        <v>349.89232067510545</v>
      </c>
      <c r="F101" s="40">
        <f>F58/F80</f>
        <v>354.65436260623233</v>
      </c>
      <c r="G101" s="40">
        <f>G58/G80</f>
        <v>349.36125373134331</v>
      </c>
      <c r="H101" s="40">
        <f>H58/H80</f>
        <v>356.84664272890484</v>
      </c>
      <c r="I101" s="40">
        <f>I58/I80</f>
        <v>356.44517080745339</v>
      </c>
      <c r="J101" s="40">
        <f>J58/J80</f>
        <v>356.43456603773586</v>
      </c>
      <c r="K101" s="40">
        <f>K58/K80</f>
        <v>354.70009310986967</v>
      </c>
      <c r="L101" s="40">
        <f>L58/L80</f>
        <v>356.70383360522027</v>
      </c>
      <c r="M101" s="40">
        <f>M58/M80</f>
        <v>358.41716049382717</v>
      </c>
      <c r="N101" s="40">
        <f>N58/N80</f>
        <v>354.86363636363637</v>
      </c>
    </row>
    <row r="102" spans="1:14" x14ac:dyDescent="0.2">
      <c r="A102" s="15" t="s">
        <v>1</v>
      </c>
      <c r="B102" s="40">
        <f>B59/B81</f>
        <v>356.74405172413793</v>
      </c>
      <c r="C102" s="40">
        <f>C59/C81</f>
        <v>355.82309481216453</v>
      </c>
      <c r="D102" s="40">
        <f>D59/D81</f>
        <v>358.62176211453743</v>
      </c>
      <c r="E102" s="40">
        <f>E59/E81</f>
        <v>356.2842878120411</v>
      </c>
      <c r="F102" s="40">
        <f>F59/F81</f>
        <v>358.28452903225809</v>
      </c>
      <c r="G102" s="40">
        <f>G59/G81</f>
        <v>352.1310554803789</v>
      </c>
      <c r="H102" s="40">
        <f>H59/H81</f>
        <v>355.42538341158058</v>
      </c>
      <c r="I102" s="40">
        <f>I59/I81</f>
        <v>355.32362341772154</v>
      </c>
      <c r="J102" s="40">
        <f>J59/J81</f>
        <v>352.59611328124998</v>
      </c>
      <c r="K102" s="40">
        <f>K59/K81</f>
        <v>360.08197761194032</v>
      </c>
      <c r="L102" s="40">
        <f>L59/L81</f>
        <v>357.03617777777777</v>
      </c>
      <c r="M102" s="40">
        <f>M59/M81</f>
        <v>318.06053608247419</v>
      </c>
      <c r="N102" s="40">
        <f>N59/N81</f>
        <v>354.1662998514455</v>
      </c>
    </row>
    <row r="103" spans="1:14" x14ac:dyDescent="0.2">
      <c r="A103" s="15" t="s">
        <v>20</v>
      </c>
      <c r="B103" s="40">
        <f>B60/B82</f>
        <v>357.08000000000004</v>
      </c>
      <c r="C103" s="40">
        <f>C60/C82</f>
        <v>357.08</v>
      </c>
      <c r="D103" s="40">
        <f>D60/D82</f>
        <v>357.08000000000004</v>
      </c>
      <c r="E103" s="40">
        <f>E60/E82</f>
        <v>357.08</v>
      </c>
      <c r="F103" s="40">
        <f>F60/F82</f>
        <v>357.08</v>
      </c>
      <c r="G103" s="40">
        <f>G60/G82</f>
        <v>358.9743236074271</v>
      </c>
      <c r="H103" s="40">
        <f>H60/H82</f>
        <v>357.37843971631202</v>
      </c>
      <c r="I103" s="40">
        <f>I60/I82</f>
        <v>357.08</v>
      </c>
      <c r="J103" s="40">
        <f>J60/J82</f>
        <v>357.08000000000004</v>
      </c>
      <c r="K103" s="40">
        <f>K60/K82</f>
        <v>357.08</v>
      </c>
      <c r="L103" s="40">
        <f>L60/L82</f>
        <v>359.80580152671752</v>
      </c>
      <c r="M103" s="40">
        <f>M60/M82</f>
        <v>357.08</v>
      </c>
      <c r="N103" s="40">
        <f>N60/N82</f>
        <v>357.63866042846593</v>
      </c>
    </row>
    <row r="104" spans="1:14" x14ac:dyDescent="0.2">
      <c r="A104" s="15" t="s">
        <v>2</v>
      </c>
      <c r="B104" s="40">
        <f>B61/B83</f>
        <v>365.4169222743871</v>
      </c>
      <c r="C104" s="40">
        <f>C61/C83</f>
        <v>365.44889205896339</v>
      </c>
      <c r="D104" s="40">
        <f>D61/D83</f>
        <v>365.25186690414506</v>
      </c>
      <c r="E104" s="40">
        <f>E61/E83</f>
        <v>365.39867024035965</v>
      </c>
      <c r="F104" s="40">
        <f>F61/F83</f>
        <v>365.62437188636056</v>
      </c>
      <c r="G104" s="40">
        <f>G61/G83</f>
        <v>365.31895647544252</v>
      </c>
      <c r="H104" s="40">
        <f>H61/H83</f>
        <v>365.65374371069186</v>
      </c>
      <c r="I104" s="40">
        <f>I61/I83</f>
        <v>366.0180290632054</v>
      </c>
      <c r="J104" s="40">
        <f>J61/J83</f>
        <v>365.55557144985841</v>
      </c>
      <c r="K104" s="40">
        <f>K61/K83</f>
        <v>365.45089182493808</v>
      </c>
      <c r="L104" s="40">
        <f>L61/L83</f>
        <v>365.76951745944461</v>
      </c>
      <c r="M104" s="40">
        <f>M61/M83</f>
        <v>365.42122348867406</v>
      </c>
      <c r="N104" s="40">
        <f>N61/N83</f>
        <v>365.53381404410032</v>
      </c>
    </row>
    <row r="105" spans="1:14" x14ac:dyDescent="0.2">
      <c r="A105" s="15" t="s">
        <v>3</v>
      </c>
      <c r="B105" s="40">
        <f>B62/B84</f>
        <v>365</v>
      </c>
      <c r="C105" s="40">
        <f>C62/C84</f>
        <v>365</v>
      </c>
      <c r="D105" s="40">
        <f>D62/D84</f>
        <v>365.20151986183072</v>
      </c>
      <c r="E105" s="40">
        <f>E62/E84</f>
        <v>365</v>
      </c>
      <c r="F105" s="40">
        <f>F62/F84</f>
        <v>366.01813110181308</v>
      </c>
      <c r="G105" s="40">
        <f>G62/G84</f>
        <v>366.04136947218262</v>
      </c>
      <c r="H105" s="40">
        <f>H62/H84</f>
        <v>366.15506329113924</v>
      </c>
      <c r="I105" s="40">
        <f>I62/I84</f>
        <v>367.309465648855</v>
      </c>
      <c r="J105" s="40">
        <f>J62/J84</f>
        <v>367.27414330218068</v>
      </c>
      <c r="K105" s="40">
        <f>K62/K84</f>
        <v>368.40590979782269</v>
      </c>
      <c r="L105" s="40">
        <f>L62/L84</f>
        <v>366.43418467583496</v>
      </c>
      <c r="M105" s="40">
        <f>M62/M84</f>
        <v>365</v>
      </c>
      <c r="N105" s="40">
        <f>N62/N84</f>
        <v>366.11891102620086</v>
      </c>
    </row>
    <row r="106" spans="1:14" x14ac:dyDescent="0.2">
      <c r="A106" s="15" t="s">
        <v>21</v>
      </c>
      <c r="B106" s="40">
        <f>B63/B85</f>
        <v>352.24666666666667</v>
      </c>
      <c r="C106" s="40">
        <f>C63/C85</f>
        <v>348.40190476190475</v>
      </c>
      <c r="D106" s="40">
        <f>D63/D85</f>
        <v>349.20043478260868</v>
      </c>
      <c r="E106" s="40">
        <f>E63/E85</f>
        <v>351.44963636363633</v>
      </c>
      <c r="F106" s="40">
        <f>F63/F85</f>
        <v>351.42913043478262</v>
      </c>
      <c r="G106" s="40">
        <f>G63/G85</f>
        <v>371.92697674418605</v>
      </c>
      <c r="H106" s="40">
        <f>H63/H85</f>
        <v>348.3956140350877</v>
      </c>
      <c r="I106" s="40">
        <f>I63/I85</f>
        <v>349.40132075471701</v>
      </c>
      <c r="J106" s="40">
        <f>J63/J85</f>
        <v>344.86610169491524</v>
      </c>
      <c r="K106" s="40">
        <f>K63/K85</f>
        <v>349.46558823529409</v>
      </c>
      <c r="L106" s="40">
        <f>L63/L85</f>
        <v>351.50425531914897</v>
      </c>
      <c r="M106" s="40">
        <f>M63/M85</f>
        <v>348.57653846153846</v>
      </c>
      <c r="N106" s="40">
        <f>N63/N85</f>
        <v>351.23868110236225</v>
      </c>
    </row>
    <row r="107" spans="1:14" x14ac:dyDescent="0.2">
      <c r="A107" s="15" t="s">
        <v>4</v>
      </c>
      <c r="B107" s="40">
        <f>B64/B86</f>
        <v>365.57598440545814</v>
      </c>
      <c r="C107" s="40">
        <f>C64/C86</f>
        <v>364.13921048643732</v>
      </c>
      <c r="D107" s="40">
        <f>D64/D86</f>
        <v>365.70352229299363</v>
      </c>
      <c r="E107" s="40">
        <f>E64/E86</f>
        <v>365.33921883083286</v>
      </c>
      <c r="F107" s="40">
        <f>F64/F86</f>
        <v>365.45412085606375</v>
      </c>
      <c r="G107" s="40">
        <f>G64/G86</f>
        <v>365.5194184807429</v>
      </c>
      <c r="H107" s="40">
        <f>H64/H86</f>
        <v>365.18922912907988</v>
      </c>
      <c r="I107" s="40">
        <f>I64/I86</f>
        <v>365.13047489823606</v>
      </c>
      <c r="J107" s="40">
        <f>J64/J86</f>
        <v>365.12090789039286</v>
      </c>
      <c r="K107" s="40">
        <f>K64/K86</f>
        <v>365.96761085112604</v>
      </c>
      <c r="L107" s="40">
        <f>L64/L86</f>
        <v>364.57122396619383</v>
      </c>
      <c r="M107" s="40">
        <f>M64/M86</f>
        <v>364.26862304362305</v>
      </c>
      <c r="N107" s="40">
        <f>N64/N86</f>
        <v>365.17251196927185</v>
      </c>
    </row>
    <row r="108" spans="1:14" x14ac:dyDescent="0.2">
      <c r="A108" s="15" t="s">
        <v>5</v>
      </c>
      <c r="B108" s="40">
        <f>B65/B87</f>
        <v>328.96</v>
      </c>
      <c r="C108" s="40">
        <f>C65/C87</f>
        <v>331.16040133779268</v>
      </c>
      <c r="D108" s="40">
        <f>D65/D87</f>
        <v>329.56138939670927</v>
      </c>
      <c r="E108" s="40">
        <f>E65/E87</f>
        <v>331.74779661016947</v>
      </c>
      <c r="F108" s="40">
        <f>F65/F87</f>
        <v>329.88274894810661</v>
      </c>
      <c r="G108" s="40">
        <f>G65/G87</f>
        <v>329.03446043165468</v>
      </c>
      <c r="H108" s="40">
        <f>H65/H87</f>
        <v>329.01111111111112</v>
      </c>
      <c r="I108" s="40">
        <f>I65/I87</f>
        <v>331.67867768595039</v>
      </c>
      <c r="J108" s="40">
        <f>J65/J87</f>
        <v>328.96</v>
      </c>
      <c r="K108" s="40">
        <f>K65/K87</f>
        <v>328.96000000000004</v>
      </c>
      <c r="L108" s="40">
        <f>L65/L87</f>
        <v>330.75759562841529</v>
      </c>
      <c r="M108" s="40">
        <f>M65/M87</f>
        <v>328.96</v>
      </c>
      <c r="N108" s="40">
        <f>N65/N87</f>
        <v>329.90239249690325</v>
      </c>
    </row>
    <row r="109" spans="1:14" x14ac:dyDescent="0.2">
      <c r="A109" s="9" t="s">
        <v>39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1"/>
    </row>
    <row r="110" spans="1:14" s="2" customFormat="1" x14ac:dyDescent="0.2">
      <c r="A110" s="12" t="s">
        <v>11</v>
      </c>
      <c r="B110" s="13" t="s">
        <v>22</v>
      </c>
      <c r="C110" s="13" t="s">
        <v>23</v>
      </c>
      <c r="D110" s="13" t="s">
        <v>24</v>
      </c>
      <c r="E110" s="13" t="s">
        <v>25</v>
      </c>
      <c r="F110" s="13" t="s">
        <v>26</v>
      </c>
      <c r="G110" s="13" t="s">
        <v>27</v>
      </c>
      <c r="H110" s="13" t="s">
        <v>28</v>
      </c>
      <c r="I110" s="13" t="s">
        <v>29</v>
      </c>
      <c r="J110" s="41" t="s">
        <v>30</v>
      </c>
      <c r="K110" s="13" t="s">
        <v>31</v>
      </c>
      <c r="L110" s="13" t="s">
        <v>32</v>
      </c>
      <c r="M110" s="13" t="s">
        <v>33</v>
      </c>
      <c r="N110" s="13" t="s">
        <v>0</v>
      </c>
    </row>
    <row r="111" spans="1:14" x14ac:dyDescent="0.2">
      <c r="A111" s="15" t="s">
        <v>18</v>
      </c>
      <c r="B111" s="16">
        <f>B3+B57</f>
        <v>1179.9000000000001</v>
      </c>
      <c r="C111" s="16">
        <f>C3+C57</f>
        <v>517.5</v>
      </c>
      <c r="D111" s="16">
        <f>D3+D57</f>
        <v>1552.5</v>
      </c>
      <c r="E111" s="16">
        <f>E3+E57</f>
        <v>1035</v>
      </c>
      <c r="F111" s="16">
        <f>F3+F57</f>
        <v>1552.5</v>
      </c>
      <c r="G111" s="16">
        <f>G3+G57</f>
        <v>1324.8</v>
      </c>
      <c r="H111" s="16">
        <f>H3+H57</f>
        <v>14614.2</v>
      </c>
      <c r="I111" s="16">
        <f>I3+I57</f>
        <v>8435.25</v>
      </c>
      <c r="J111" s="16">
        <f>J3+J57</f>
        <v>4792.05</v>
      </c>
      <c r="K111" s="16">
        <f>K3+K57</f>
        <v>4533.3</v>
      </c>
      <c r="L111" s="16">
        <f>L3+L57</f>
        <v>7814.25</v>
      </c>
      <c r="M111" s="16">
        <f>M3+M57</f>
        <v>7286.4</v>
      </c>
      <c r="N111" s="16">
        <f t="shared" ref="N111:N119" si="8">SUM(B111:M111)</f>
        <v>54637.650000000009</v>
      </c>
    </row>
    <row r="112" spans="1:14" x14ac:dyDescent="0.2">
      <c r="A112" s="15" t="s">
        <v>19</v>
      </c>
      <c r="B112" s="16">
        <f>B4+B58</f>
        <v>88624.45</v>
      </c>
      <c r="C112" s="16">
        <f>C4+C58</f>
        <v>95289.77</v>
      </c>
      <c r="D112" s="16">
        <f>D4+D58</f>
        <v>113286.34</v>
      </c>
      <c r="E112" s="16">
        <f>E4+E58</f>
        <v>88454.58</v>
      </c>
      <c r="F112" s="16">
        <f>F4+F58</f>
        <v>136373.25</v>
      </c>
      <c r="G112" s="16">
        <f>G4+G58</f>
        <v>121186.44</v>
      </c>
      <c r="H112" s="16">
        <f>H4+H58</f>
        <v>213192.75999999998</v>
      </c>
      <c r="I112" s="16">
        <f>I4+I58</f>
        <v>242792.71</v>
      </c>
      <c r="J112" s="16">
        <f>J4+J58</f>
        <v>201303.62</v>
      </c>
      <c r="K112" s="16">
        <f>K4+K58</f>
        <v>206638.85</v>
      </c>
      <c r="L112" s="16">
        <f>L4+L58</f>
        <v>233758.29</v>
      </c>
      <c r="M112" s="16">
        <f>M4+M58</f>
        <v>248806.32</v>
      </c>
      <c r="N112" s="16">
        <f t="shared" si="8"/>
        <v>1989707.3800000001</v>
      </c>
    </row>
    <row r="113" spans="1:14" x14ac:dyDescent="0.2">
      <c r="A113" s="15" t="s">
        <v>1</v>
      </c>
      <c r="B113" s="16">
        <f>B5+B59</f>
        <v>474816.91</v>
      </c>
      <c r="C113" s="16">
        <f>C5+C59</f>
        <v>420475.01999999996</v>
      </c>
      <c r="D113" s="16">
        <f>D5+D59</f>
        <v>352638.36</v>
      </c>
      <c r="E113" s="16">
        <f>E5+E59</f>
        <v>256064.12</v>
      </c>
      <c r="F113" s="16">
        <f>F5+F59</f>
        <v>308614.41000000003</v>
      </c>
      <c r="G113" s="16">
        <f>G5+G59</f>
        <v>287269.84000000003</v>
      </c>
      <c r="H113" s="16">
        <f>H5+H59</f>
        <v>256839.40000000002</v>
      </c>
      <c r="I113" s="16">
        <f>I5+I59</f>
        <v>248380.27</v>
      </c>
      <c r="J113" s="16">
        <f>J5+J59</f>
        <v>200786.56</v>
      </c>
      <c r="K113" s="16">
        <f>K5+K59</f>
        <v>229819.49</v>
      </c>
      <c r="L113" s="16">
        <f>L5+L59</f>
        <v>173901.04</v>
      </c>
      <c r="M113" s="16">
        <f>M5+M59</f>
        <v>171663.16999999998</v>
      </c>
      <c r="N113" s="16">
        <f t="shared" si="8"/>
        <v>3381268.59</v>
      </c>
    </row>
    <row r="114" spans="1:14" x14ac:dyDescent="0.2">
      <c r="A114" s="15" t="s">
        <v>20</v>
      </c>
      <c r="B114" s="16">
        <f>B6+B60</f>
        <v>45897.73</v>
      </c>
      <c r="C114" s="16">
        <f>C6+C60</f>
        <v>40039.54</v>
      </c>
      <c r="D114" s="16">
        <f>D6+D60</f>
        <v>67172.45</v>
      </c>
      <c r="E114" s="16">
        <f>E6+E60</f>
        <v>95381.76999999999</v>
      </c>
      <c r="F114" s="16">
        <f>F6+F60</f>
        <v>111962.7</v>
      </c>
      <c r="G114" s="16">
        <f>G6+G60</f>
        <v>141439.92000000001</v>
      </c>
      <c r="H114" s="16">
        <f>H6+H60</f>
        <v>157277.68</v>
      </c>
      <c r="I114" s="16">
        <f>I6+I60</f>
        <v>139354.35999999999</v>
      </c>
      <c r="J114" s="16">
        <f>J6+J60</f>
        <v>140875.84000000003</v>
      </c>
      <c r="K114" s="16">
        <f>K6+K60</f>
        <v>199488.71</v>
      </c>
      <c r="L114" s="16">
        <f>L6+L60</f>
        <v>194339.50999999998</v>
      </c>
      <c r="M114" s="16">
        <f>M6+M60</f>
        <v>180511.72</v>
      </c>
      <c r="N114" s="16">
        <f t="shared" si="8"/>
        <v>1513741.93</v>
      </c>
    </row>
    <row r="115" spans="1:14" x14ac:dyDescent="0.2">
      <c r="A115" s="15" t="s">
        <v>2</v>
      </c>
      <c r="B115" s="16">
        <f>B7+B61</f>
        <v>2342727.1700000004</v>
      </c>
      <c r="C115" s="16">
        <f>C7+C61</f>
        <v>2514900.41</v>
      </c>
      <c r="D115" s="16">
        <f>D7+D61</f>
        <v>2469410.5299999998</v>
      </c>
      <c r="E115" s="16">
        <f>E7+E61</f>
        <v>2302397.46</v>
      </c>
      <c r="F115" s="16">
        <f>F7+F61</f>
        <v>2968768.36</v>
      </c>
      <c r="G115" s="16">
        <f>G7+G61</f>
        <v>2970211.1199999996</v>
      </c>
      <c r="H115" s="16">
        <f>H7+H61</f>
        <v>2546764.61</v>
      </c>
      <c r="I115" s="16">
        <f>I7+I61</f>
        <v>2837038.59</v>
      </c>
      <c r="J115" s="16">
        <f>J7+J61</f>
        <v>2670287.14</v>
      </c>
      <c r="K115" s="16">
        <f>K7+K61</f>
        <v>2889700.2800000003</v>
      </c>
      <c r="L115" s="16">
        <f>L7+L61</f>
        <v>2860067.22</v>
      </c>
      <c r="M115" s="16">
        <f>M7+M61</f>
        <v>2711242.2</v>
      </c>
      <c r="N115" s="16">
        <f t="shared" si="8"/>
        <v>32083515.09</v>
      </c>
    </row>
    <row r="116" spans="1:14" x14ac:dyDescent="0.2">
      <c r="A116" s="15" t="s">
        <v>3</v>
      </c>
      <c r="B116" s="16">
        <f>B8+B62</f>
        <v>266570</v>
      </c>
      <c r="C116" s="16">
        <f>C8+C62</f>
        <v>287046.34999999998</v>
      </c>
      <c r="D116" s="16">
        <f>D8+D62</f>
        <v>250501.68</v>
      </c>
      <c r="E116" s="16">
        <f>E8+E62</f>
        <v>260385</v>
      </c>
      <c r="F116" s="16">
        <f>F8+F62</f>
        <v>321835</v>
      </c>
      <c r="G116" s="16">
        <f>G8+G62</f>
        <v>328153.33999999997</v>
      </c>
      <c r="H116" s="16">
        <f>H8+H62</f>
        <v>285310</v>
      </c>
      <c r="I116" s="16">
        <f>I8+I62</f>
        <v>304197.39</v>
      </c>
      <c r="J116" s="16">
        <f>J8+J62</f>
        <v>280366.34999999998</v>
      </c>
      <c r="K116" s="16">
        <f>K8+K62</f>
        <v>284787.7</v>
      </c>
      <c r="L116" s="16">
        <f>L8+L62</f>
        <v>227490</v>
      </c>
      <c r="M116" s="16">
        <f>M8+M62</f>
        <v>197300</v>
      </c>
      <c r="N116" s="16">
        <f t="shared" si="8"/>
        <v>3293942.8100000005</v>
      </c>
    </row>
    <row r="117" spans="1:14" x14ac:dyDescent="0.2">
      <c r="A117" s="15" t="s">
        <v>21</v>
      </c>
      <c r="B117" s="16">
        <f>B9+B63</f>
        <v>7445.82</v>
      </c>
      <c r="C117" s="16">
        <f>C9+C63</f>
        <v>7858.78</v>
      </c>
      <c r="D117" s="16">
        <f>D9+D63</f>
        <v>8031.61</v>
      </c>
      <c r="E117" s="16">
        <f>E9+E63</f>
        <v>19892.77</v>
      </c>
      <c r="F117" s="16">
        <f>F9+F63</f>
        <v>17291.82</v>
      </c>
      <c r="G117" s="16">
        <f>G9+G63</f>
        <v>16576.600000000002</v>
      </c>
      <c r="H117" s="16">
        <f>H9+H63</f>
        <v>19858.55</v>
      </c>
      <c r="I117" s="16">
        <f>I9+I63</f>
        <v>19120.650000000001</v>
      </c>
      <c r="J117" s="16">
        <f>J9+J63</f>
        <v>22870.43</v>
      </c>
      <c r="K117" s="16">
        <f>K9+K63</f>
        <v>11881.83</v>
      </c>
      <c r="L117" s="16">
        <f>L9+L63</f>
        <v>19416.64</v>
      </c>
      <c r="M117" s="16">
        <f>M9+M63</f>
        <v>20316.04</v>
      </c>
      <c r="N117" s="16">
        <f t="shared" si="8"/>
        <v>190561.54</v>
      </c>
    </row>
    <row r="118" spans="1:14" x14ac:dyDescent="0.2">
      <c r="A118" s="15" t="s">
        <v>4</v>
      </c>
      <c r="B118" s="16">
        <f>B10+B64</f>
        <v>2518404.54</v>
      </c>
      <c r="C118" s="16">
        <f>C10+C64</f>
        <v>2482711.96</v>
      </c>
      <c r="D118" s="16">
        <f>D10+D64</f>
        <v>2366768.4</v>
      </c>
      <c r="E118" s="16">
        <f>E10+E64</f>
        <v>2175685.33</v>
      </c>
      <c r="F118" s="16">
        <f>F10+F64</f>
        <v>2681662.94</v>
      </c>
      <c r="G118" s="16">
        <f>G10+G64</f>
        <v>2476695.6800000002</v>
      </c>
      <c r="H118" s="16">
        <f>H10+H64</f>
        <v>2302576.52</v>
      </c>
      <c r="I118" s="16">
        <f>I10+I64</f>
        <v>2504106.2399999998</v>
      </c>
      <c r="J118" s="16">
        <f>J10+J64</f>
        <v>2280182.4699999997</v>
      </c>
      <c r="K118" s="16">
        <f>K10+K64</f>
        <v>2576016.1329999999</v>
      </c>
      <c r="L118" s="16">
        <f>L10+L64</f>
        <v>2483321.39</v>
      </c>
      <c r="M118" s="16">
        <f>M10+M64</f>
        <v>2260305.4</v>
      </c>
      <c r="N118" s="16">
        <f t="shared" si="8"/>
        <v>29108437.002999999</v>
      </c>
    </row>
    <row r="119" spans="1:14" x14ac:dyDescent="0.2">
      <c r="A119" s="15" t="s">
        <v>5</v>
      </c>
      <c r="B119" s="16">
        <f>B11+B65</f>
        <v>215941.78</v>
      </c>
      <c r="C119" s="16">
        <f>C11+C65</f>
        <v>231482.82</v>
      </c>
      <c r="D119" s="16">
        <f>D11+D65</f>
        <v>214009.84</v>
      </c>
      <c r="E119" s="16">
        <f>E11+E65</f>
        <v>192069.88</v>
      </c>
      <c r="F119" s="16">
        <f>F11+F65</f>
        <v>271854.76</v>
      </c>
      <c r="G119" s="16">
        <f>G11+G65</f>
        <v>225408.72</v>
      </c>
      <c r="H119" s="16">
        <f>H11+H65</f>
        <v>161481.54999999999</v>
      </c>
      <c r="I119" s="16">
        <f>I11+I65</f>
        <v>157920.29999999999</v>
      </c>
      <c r="J119" s="16">
        <f>J11+J65</f>
        <v>146226.41999999998</v>
      </c>
      <c r="K119" s="16">
        <f>K11+K65</f>
        <v>162740.4</v>
      </c>
      <c r="L119" s="16">
        <f>L11+L65</f>
        <v>155087.9</v>
      </c>
      <c r="M119" s="16">
        <f>M11+M65</f>
        <v>178869.65999999997</v>
      </c>
      <c r="N119" s="16">
        <f t="shared" si="8"/>
        <v>2313094.0300000003</v>
      </c>
    </row>
    <row r="120" spans="1:14" x14ac:dyDescent="0.2">
      <c r="A120" s="18" t="s">
        <v>12</v>
      </c>
      <c r="B120" s="16">
        <f>B12+B66</f>
        <v>5961608.3000000007</v>
      </c>
      <c r="C120" s="16">
        <f>C12+C66</f>
        <v>6080322.1500000004</v>
      </c>
      <c r="D120" s="16">
        <f>D12+D66</f>
        <v>5843371.71</v>
      </c>
      <c r="E120" s="16">
        <f>E12+E66</f>
        <v>5391365.9099999992</v>
      </c>
      <c r="F120" s="16">
        <f>F12+F66</f>
        <v>6819915.7400000002</v>
      </c>
      <c r="G120" s="16">
        <f>G12+G66</f>
        <v>6568266.4600000009</v>
      </c>
      <c r="H120" s="16">
        <f>H12+H66</f>
        <v>5957915.2699999996</v>
      </c>
      <c r="I120" s="16">
        <f>I12+I66</f>
        <v>6461345.7600000007</v>
      </c>
      <c r="J120" s="16">
        <f>J12+J66</f>
        <v>5947690.8799999999</v>
      </c>
      <c r="K120" s="16">
        <f>K12+K66</f>
        <v>6565606.693</v>
      </c>
      <c r="L120" s="16">
        <f>L12+L66</f>
        <v>6355196.2400000002</v>
      </c>
      <c r="M120" s="16">
        <f>M12+M66</f>
        <v>5976300.9099999992</v>
      </c>
      <c r="N120" s="16">
        <f>N12+N66</f>
        <v>73928906.023000002</v>
      </c>
    </row>
    <row r="121" spans="1:14" x14ac:dyDescent="0.2">
      <c r="A121" s="36" t="s">
        <v>13</v>
      </c>
      <c r="B121" s="13" t="s">
        <v>22</v>
      </c>
      <c r="C121" s="13" t="s">
        <v>23</v>
      </c>
      <c r="D121" s="13" t="s">
        <v>24</v>
      </c>
      <c r="E121" s="13" t="s">
        <v>25</v>
      </c>
      <c r="F121" s="13" t="s">
        <v>26</v>
      </c>
      <c r="G121" s="13" t="s">
        <v>27</v>
      </c>
      <c r="H121" s="13" t="s">
        <v>28</v>
      </c>
      <c r="I121" s="13" t="s">
        <v>29</v>
      </c>
      <c r="J121" s="41" t="s">
        <v>30</v>
      </c>
      <c r="K121" s="13" t="s">
        <v>31</v>
      </c>
      <c r="L121" s="13" t="s">
        <v>32</v>
      </c>
      <c r="M121" s="13" t="s">
        <v>33</v>
      </c>
      <c r="N121" s="13" t="s">
        <v>0</v>
      </c>
    </row>
    <row r="122" spans="1:14" x14ac:dyDescent="0.2">
      <c r="A122" s="15" t="s">
        <v>18</v>
      </c>
      <c r="B122" s="37">
        <f>B111/$B$120</f>
        <v>1.979163911188194E-4</v>
      </c>
      <c r="C122" s="37">
        <f>C111/$C$120</f>
        <v>8.5110621975843825E-5</v>
      </c>
      <c r="D122" s="37">
        <f>D111/$D$120</f>
        <v>2.6568564812386376E-4</v>
      </c>
      <c r="E122" s="37">
        <f>E111/$E$120</f>
        <v>1.9197361434516327E-4</v>
      </c>
      <c r="F122" s="37">
        <f>F111/$F$120</f>
        <v>2.2764210866921942E-4</v>
      </c>
      <c r="G122" s="37">
        <f>G111/$G$120</f>
        <v>2.0169705478117886E-4</v>
      </c>
      <c r="H122" s="37">
        <f>H111/$H$120</f>
        <v>2.4529049739238744E-3</v>
      </c>
      <c r="I122" s="37">
        <f>I111/$I$120</f>
        <v>1.3054942907125898E-3</v>
      </c>
      <c r="J122" s="37">
        <f>J111/$J$120</f>
        <v>8.0569923633959947E-4</v>
      </c>
      <c r="K122" s="37">
        <f>K111/$K$120</f>
        <v>6.9046170627814671E-4</v>
      </c>
      <c r="L122" s="37">
        <f>L111/$L$120</f>
        <v>1.2295843755093863E-3</v>
      </c>
      <c r="M122" s="37">
        <f>M111/$M$120</f>
        <v>1.2192157171684317E-3</v>
      </c>
      <c r="N122" s="37">
        <f>N111/$N$120</f>
        <v>7.3905665509241682E-4</v>
      </c>
    </row>
    <row r="123" spans="1:14" x14ac:dyDescent="0.2">
      <c r="A123" s="15" t="s">
        <v>19</v>
      </c>
      <c r="B123" s="37">
        <f>B112/$B$120</f>
        <v>1.4865862623010637E-2</v>
      </c>
      <c r="C123" s="37">
        <f>C112/$C$120</f>
        <v>1.5671829164512277E-2</v>
      </c>
      <c r="D123" s="37">
        <f>D112/$D$120</f>
        <v>1.9387152764238576E-2</v>
      </c>
      <c r="E123" s="37">
        <f>E112/$E$120</f>
        <v>1.6406710558438058E-2</v>
      </c>
      <c r="F123" s="37">
        <f>F112/$F$120</f>
        <v>1.9996324763977214E-2</v>
      </c>
      <c r="G123" s="37">
        <f>G112/$G$120</f>
        <v>1.8450292895090616E-2</v>
      </c>
      <c r="H123" s="37">
        <f>H112/$H$120</f>
        <v>3.5783113780334108E-2</v>
      </c>
      <c r="I123" s="37">
        <f>I112/$I$120</f>
        <v>3.7576182891039089E-2</v>
      </c>
      <c r="J123" s="37">
        <f>J112/$J$120</f>
        <v>3.3845676256799684E-2</v>
      </c>
      <c r="K123" s="37">
        <f>K112/$K$120</f>
        <v>3.1472925452618185E-2</v>
      </c>
      <c r="L123" s="37">
        <f>L112/$L$120</f>
        <v>3.6782230032286145E-2</v>
      </c>
      <c r="M123" s="37">
        <f>M112/$M$120</f>
        <v>4.1632160720635476E-2</v>
      </c>
      <c r="N123" s="37">
        <f>N112/$N$120</f>
        <v>2.6913794441662409E-2</v>
      </c>
    </row>
    <row r="124" spans="1:14" x14ac:dyDescent="0.2">
      <c r="A124" s="15" t="s">
        <v>1</v>
      </c>
      <c r="B124" s="37">
        <f>B113/$B$120</f>
        <v>7.9645774446469406E-2</v>
      </c>
      <c r="C124" s="37">
        <f>C113/$C$120</f>
        <v>6.9153411550735011E-2</v>
      </c>
      <c r="D124" s="37">
        <f>D113/$D$120</f>
        <v>6.0348438795450168E-2</v>
      </c>
      <c r="E124" s="37">
        <f>E113/$E$120</f>
        <v>4.7495221855568703E-2</v>
      </c>
      <c r="F124" s="37">
        <f>F113/$F$120</f>
        <v>4.5251938845801636E-2</v>
      </c>
      <c r="G124" s="37">
        <f>G113/$G$120</f>
        <v>4.3736021026162815E-2</v>
      </c>
      <c r="H124" s="37">
        <f>H113/$H$120</f>
        <v>4.310893800273867E-2</v>
      </c>
      <c r="I124" s="37">
        <f>I113/$I$120</f>
        <v>3.8440950109439737E-2</v>
      </c>
      <c r="J124" s="37">
        <f>J113/$J$120</f>
        <v>3.3758741678249424E-2</v>
      </c>
      <c r="K124" s="37">
        <f>K113/$K$120</f>
        <v>3.5003542055759264E-2</v>
      </c>
      <c r="L124" s="37">
        <f>L113/$L$120</f>
        <v>2.7363598767486685E-2</v>
      </c>
      <c r="M124" s="37">
        <f>M113/$M$120</f>
        <v>2.8723983712526952E-2</v>
      </c>
      <c r="N124" s="37">
        <f>N113/$N$120</f>
        <v>4.5736759434098134E-2</v>
      </c>
    </row>
    <row r="125" spans="1:14" x14ac:dyDescent="0.2">
      <c r="A125" s="15" t="s">
        <v>20</v>
      </c>
      <c r="B125" s="37">
        <f>B114/$B$120</f>
        <v>7.6988838733333077E-3</v>
      </c>
      <c r="C125" s="37">
        <f>C114/$C$120</f>
        <v>6.5851017449790874E-3</v>
      </c>
      <c r="D125" s="37">
        <f>D114/$D$120</f>
        <v>1.1495494952861727E-2</v>
      </c>
      <c r="E125" s="37">
        <f>E114/$E$120</f>
        <v>1.7691577902936292E-2</v>
      </c>
      <c r="F125" s="37">
        <f>F114/$F$120</f>
        <v>1.6417021011464871E-2</v>
      </c>
      <c r="G125" s="37">
        <f>G114/$G$120</f>
        <v>2.1533827968361684E-2</v>
      </c>
      <c r="H125" s="37">
        <f>H114/$H$120</f>
        <v>2.6398106195290018E-2</v>
      </c>
      <c r="I125" s="37">
        <f>I114/$I$120</f>
        <v>2.1567389391648959E-2</v>
      </c>
      <c r="J125" s="37">
        <f>J114/$J$120</f>
        <v>2.3685803926649266E-2</v>
      </c>
      <c r="K125" s="37">
        <f>K114/$K$120</f>
        <v>3.0383895857284182E-2</v>
      </c>
      <c r="L125" s="37">
        <f>L114/$L$120</f>
        <v>3.0579623769414865E-2</v>
      </c>
      <c r="M125" s="37">
        <f>M114/$M$120</f>
        <v>3.0204590216994284E-2</v>
      </c>
      <c r="N125" s="37">
        <f>N114/$N$120</f>
        <v>2.0475643580185807E-2</v>
      </c>
    </row>
    <row r="126" spans="1:14" x14ac:dyDescent="0.2">
      <c r="A126" s="15" t="s">
        <v>2</v>
      </c>
      <c r="B126" s="37">
        <f>B115/$B$120</f>
        <v>0.39296898623815996</v>
      </c>
      <c r="C126" s="37">
        <f>C115/$C$120</f>
        <v>0.41361302048773846</v>
      </c>
      <c r="D126" s="37">
        <f>D115/$D$120</f>
        <v>0.42260028157613128</v>
      </c>
      <c r="E126" s="37">
        <f>E115/$E$120</f>
        <v>0.42705271696166514</v>
      </c>
      <c r="F126" s="37">
        <f>F115/$F$120</f>
        <v>0.43530865676061853</v>
      </c>
      <c r="G126" s="37">
        <f>G115/$G$120</f>
        <v>0.45220624621248989</v>
      </c>
      <c r="H126" s="37">
        <f>H115/$H$120</f>
        <v>0.42745901789234408</v>
      </c>
      <c r="I126" s="37">
        <f>I115/$I$120</f>
        <v>0.43907859064951194</v>
      </c>
      <c r="J126" s="37">
        <f>J115/$J$120</f>
        <v>0.44896199111141433</v>
      </c>
      <c r="K126" s="37">
        <f>K115/$K$120</f>
        <v>0.44012692430706957</v>
      </c>
      <c r="L126" s="37">
        <f>L115/$L$120</f>
        <v>0.45003601965877299</v>
      </c>
      <c r="M126" s="37">
        <f>M115/$M$120</f>
        <v>0.45366561035495123</v>
      </c>
      <c r="N126" s="37">
        <f>N115/$N$120</f>
        <v>0.43397795011356594</v>
      </c>
    </row>
    <row r="127" spans="1:14" x14ac:dyDescent="0.2">
      <c r="A127" s="15" t="s">
        <v>3</v>
      </c>
      <c r="B127" s="37">
        <f>B116/$B$120</f>
        <v>4.4714443919436971E-2</v>
      </c>
      <c r="C127" s="37">
        <f>C116/$C$120</f>
        <v>4.7209069341827545E-2</v>
      </c>
      <c r="D127" s="37">
        <f>D116/$D$120</f>
        <v>4.2869372758078401E-2</v>
      </c>
      <c r="E127" s="37">
        <f>E116/$E$120</f>
        <v>4.8296666252430273E-2</v>
      </c>
      <c r="F127" s="37">
        <f>F116/$F$120</f>
        <v>4.7190465728539924E-2</v>
      </c>
      <c r="G127" s="37">
        <f>G116/$G$120</f>
        <v>4.9960418323223739E-2</v>
      </c>
      <c r="H127" s="37">
        <f>H116/$H$120</f>
        <v>4.7887555809433324E-2</v>
      </c>
      <c r="I127" s="37">
        <f>I116/$I$120</f>
        <v>4.70795715473366E-2</v>
      </c>
      <c r="J127" s="37">
        <f>J116/$J$120</f>
        <v>4.7138688888955838E-2</v>
      </c>
      <c r="K127" s="37">
        <f>K116/$K$120</f>
        <v>4.3375686865865695E-2</v>
      </c>
      <c r="L127" s="37">
        <f>L116/$L$120</f>
        <v>3.5795904864143108E-2</v>
      </c>
      <c r="M127" s="37">
        <f>M116/$M$120</f>
        <v>3.3013732569901678E-2</v>
      </c>
      <c r="N127" s="37">
        <f>N116/$N$120</f>
        <v>4.4555546499974216E-2</v>
      </c>
    </row>
    <row r="128" spans="1:14" x14ac:dyDescent="0.2">
      <c r="A128" s="15" t="s">
        <v>21</v>
      </c>
      <c r="B128" s="37">
        <f>B117/$B$120</f>
        <v>1.2489616266805048E-3</v>
      </c>
      <c r="C128" s="37">
        <f>C117/$C$120</f>
        <v>1.2924940169494142E-3</v>
      </c>
      <c r="D128" s="37">
        <f>D117/$D$120</f>
        <v>1.3744821309681838E-3</v>
      </c>
      <c r="E128" s="37">
        <f>E117/$E$120</f>
        <v>3.689745851436747E-3</v>
      </c>
      <c r="F128" s="37">
        <f>F117/$F$120</f>
        <v>2.5354888035610834E-3</v>
      </c>
      <c r="G128" s="37">
        <f>G117/$G$120</f>
        <v>2.5237404878364206E-3</v>
      </c>
      <c r="H128" s="37">
        <f>H117/$H$120</f>
        <v>3.3331373643385163E-3</v>
      </c>
      <c r="I128" s="37">
        <f>I117/$I$120</f>
        <v>2.9592364671721266E-3</v>
      </c>
      <c r="J128" s="37">
        <f>J117/$J$120</f>
        <v>3.8452620456293791E-3</v>
      </c>
      <c r="K128" s="37">
        <f>K117/$K$120</f>
        <v>1.8097078542136792E-3</v>
      </c>
      <c r="L128" s="37">
        <f>L117/$L$120</f>
        <v>3.0552384642020115E-3</v>
      </c>
      <c r="M128" s="37">
        <f>M117/$M$120</f>
        <v>3.3994339150503054E-3</v>
      </c>
      <c r="N128" s="37">
        <f>N117/$N$120</f>
        <v>2.577632353178802E-3</v>
      </c>
    </row>
    <row r="129" spans="1:14" x14ac:dyDescent="0.2">
      <c r="A129" s="15" t="s">
        <v>4</v>
      </c>
      <c r="B129" s="37">
        <f>B118/$B$120</f>
        <v>0.42243710308844001</v>
      </c>
      <c r="C129" s="37">
        <f>C118/$C$120</f>
        <v>0.40831914802408947</v>
      </c>
      <c r="D129" s="37">
        <f>D118/$D$120</f>
        <v>0.40503471582162964</v>
      </c>
      <c r="E129" s="37">
        <f>E118/$E$120</f>
        <v>0.40354992896410558</v>
      </c>
      <c r="F129" s="37">
        <f>F118/$F$120</f>
        <v>0.39321056773056257</v>
      </c>
      <c r="G129" s="37">
        <f>G118/$G$120</f>
        <v>0.37706991564407388</v>
      </c>
      <c r="H129" s="37">
        <f>H118/$H$120</f>
        <v>0.38647352566328125</v>
      </c>
      <c r="I129" s="37">
        <f>I118/$I$120</f>
        <v>0.38755180933081645</v>
      </c>
      <c r="J129" s="37">
        <f>J118/$J$120</f>
        <v>0.38337272666060274</v>
      </c>
      <c r="K129" s="37">
        <f>K118/$K$120</f>
        <v>0.39235005285139152</v>
      </c>
      <c r="L129" s="37">
        <f>L118/$L$120</f>
        <v>0.39075447810247321</v>
      </c>
      <c r="M129" s="37">
        <f>M118/$M$120</f>
        <v>0.37821144451041377</v>
      </c>
      <c r="N129" s="37">
        <f>N118/$N$120</f>
        <v>0.39373553010434215</v>
      </c>
    </row>
    <row r="130" spans="1:14" x14ac:dyDescent="0.2">
      <c r="A130" s="15" t="s">
        <v>5</v>
      </c>
      <c r="B130" s="37">
        <f>B119/$B$120</f>
        <v>3.6222067793350327E-2</v>
      </c>
      <c r="C130" s="37">
        <f>C119/$C$120</f>
        <v>3.8070815047192855E-2</v>
      </c>
      <c r="D130" s="37">
        <f>D119/$D$120</f>
        <v>3.6624375552518122E-2</v>
      </c>
      <c r="E130" s="37">
        <f>E119/$E$120</f>
        <v>3.5625458039074187E-2</v>
      </c>
      <c r="F130" s="37">
        <f>F119/$F$120</f>
        <v>3.986189424680487E-2</v>
      </c>
      <c r="G130" s="37">
        <f>G119/$G$120</f>
        <v>3.431784038797963E-2</v>
      </c>
      <c r="H130" s="37">
        <f>H119/$H$120</f>
        <v>2.7103700318316208E-2</v>
      </c>
      <c r="I130" s="37">
        <f>I119/$I$120</f>
        <v>2.4440775322322323E-2</v>
      </c>
      <c r="J130" s="37">
        <f>J119/$J$120</f>
        <v>2.4585410195359713E-2</v>
      </c>
      <c r="K130" s="37">
        <f>K119/$K$120</f>
        <v>2.4786803049519798E-2</v>
      </c>
      <c r="L130" s="37">
        <f>L119/$L$120</f>
        <v>2.4403321965711634E-2</v>
      </c>
      <c r="M130" s="37">
        <f>M119/$M$120</f>
        <v>2.9929828282358024E-2</v>
      </c>
      <c r="N130" s="37">
        <f>N119/$N$120</f>
        <v>3.1288086817900081E-2</v>
      </c>
    </row>
    <row r="131" spans="1:14" x14ac:dyDescent="0.2">
      <c r="A131" s="18" t="s">
        <v>36</v>
      </c>
      <c r="B131" s="38">
        <f>B120/B142</f>
        <v>358.0760586221395</v>
      </c>
      <c r="C131" s="38">
        <f>C120/C142</f>
        <v>358.08728798586577</v>
      </c>
      <c r="D131" s="38">
        <f>D120/D142</f>
        <v>358.77520169460308</v>
      </c>
      <c r="E131" s="38">
        <f>E120/E142</f>
        <v>358.61154117334036</v>
      </c>
      <c r="F131" s="38">
        <f>F120/F142</f>
        <v>358.60320433273739</v>
      </c>
      <c r="G131" s="38">
        <f>G120/G142</f>
        <v>358.3537814392493</v>
      </c>
      <c r="H131" s="38">
        <f>H120/H142</f>
        <v>358.41396077723635</v>
      </c>
      <c r="I131" s="38">
        <f>I120/I142</f>
        <v>358.58514678950002</v>
      </c>
      <c r="J131" s="42">
        <f>J120/J142</f>
        <v>358.66193571730082</v>
      </c>
      <c r="K131" s="38">
        <f>K120/K142</f>
        <v>359.12956421616889</v>
      </c>
      <c r="L131" s="38">
        <f>L120/L142</f>
        <v>359.33485468732334</v>
      </c>
      <c r="M131" s="38">
        <f>M120/M142</f>
        <v>357.3701435149195</v>
      </c>
      <c r="N131" s="39">
        <f>N120/N142</f>
        <v>358.50749478936831</v>
      </c>
    </row>
    <row r="132" spans="1:14" x14ac:dyDescent="0.2">
      <c r="A132" s="18" t="s">
        <v>15</v>
      </c>
      <c r="B132" s="13" t="s">
        <v>22</v>
      </c>
      <c r="C132" s="13" t="s">
        <v>23</v>
      </c>
      <c r="D132" s="13" t="s">
        <v>24</v>
      </c>
      <c r="E132" s="13" t="s">
        <v>25</v>
      </c>
      <c r="F132" s="13" t="s">
        <v>26</v>
      </c>
      <c r="G132" s="13" t="s">
        <v>27</v>
      </c>
      <c r="H132" s="13" t="s">
        <v>28</v>
      </c>
      <c r="I132" s="13" t="s">
        <v>29</v>
      </c>
      <c r="J132" s="41" t="s">
        <v>30</v>
      </c>
      <c r="K132" s="13" t="s">
        <v>31</v>
      </c>
      <c r="L132" s="13" t="s">
        <v>32</v>
      </c>
      <c r="M132" s="13" t="s">
        <v>33</v>
      </c>
      <c r="N132" s="13" t="s">
        <v>0</v>
      </c>
    </row>
    <row r="133" spans="1:14" x14ac:dyDescent="0.2">
      <c r="A133" s="15" t="s">
        <v>18</v>
      </c>
      <c r="B133" s="19">
        <f>B25+B79</f>
        <v>4</v>
      </c>
      <c r="C133" s="19">
        <f>C25+C79</f>
        <v>2</v>
      </c>
      <c r="D133" s="19">
        <f>D25+D79</f>
        <v>6</v>
      </c>
      <c r="E133" s="19">
        <f>E25+E79</f>
        <v>4</v>
      </c>
      <c r="F133" s="19">
        <f>F25+F79</f>
        <v>6</v>
      </c>
      <c r="G133" s="19">
        <f>G25+G79</f>
        <v>4</v>
      </c>
      <c r="H133" s="19">
        <f>H25+H79</f>
        <v>45</v>
      </c>
      <c r="I133" s="19">
        <f>I25+I79</f>
        <v>27</v>
      </c>
      <c r="J133" s="19">
        <f>J25+J79</f>
        <v>16</v>
      </c>
      <c r="K133" s="19">
        <f>K25+K79</f>
        <v>15</v>
      </c>
      <c r="L133" s="19">
        <f>L25+L79</f>
        <v>26</v>
      </c>
      <c r="M133" s="19">
        <f>M25+M79</f>
        <v>22</v>
      </c>
      <c r="N133" s="19">
        <f t="shared" ref="N133:N141" si="9">SUM(B133:M133)</f>
        <v>177</v>
      </c>
    </row>
    <row r="134" spans="1:14" x14ac:dyDescent="0.2">
      <c r="A134" s="15" t="s">
        <v>19</v>
      </c>
      <c r="B134" s="19">
        <f>B26+B80</f>
        <v>259</v>
      </c>
      <c r="C134" s="19">
        <f>C26+C80</f>
        <v>278</v>
      </c>
      <c r="D134" s="19">
        <f>D26+D80</f>
        <v>327</v>
      </c>
      <c r="E134" s="19">
        <f>E26+E80</f>
        <v>256</v>
      </c>
      <c r="F134" s="19">
        <f>F26+F80</f>
        <v>391</v>
      </c>
      <c r="G134" s="19">
        <f>G26+G80</f>
        <v>349</v>
      </c>
      <c r="H134" s="19">
        <f>H26+H80</f>
        <v>606</v>
      </c>
      <c r="I134" s="19">
        <f>I26+I80</f>
        <v>690</v>
      </c>
      <c r="J134" s="19">
        <f>J26+J80</f>
        <v>572</v>
      </c>
      <c r="K134" s="19">
        <f>K26+K80</f>
        <v>591</v>
      </c>
      <c r="L134" s="19">
        <f>L26+L80</f>
        <v>665</v>
      </c>
      <c r="M134" s="19">
        <f>M26+M80</f>
        <v>704</v>
      </c>
      <c r="N134" s="19">
        <f t="shared" si="9"/>
        <v>5688</v>
      </c>
    </row>
    <row r="135" spans="1:14" x14ac:dyDescent="0.2">
      <c r="A135" s="15" t="s">
        <v>1</v>
      </c>
      <c r="B135" s="19">
        <f>B27+B81</f>
        <v>1338</v>
      </c>
      <c r="C135" s="19">
        <f>C27+C81</f>
        <v>1192</v>
      </c>
      <c r="D135" s="19">
        <f>D27+D81</f>
        <v>996</v>
      </c>
      <c r="E135" s="19">
        <f>E27+E81</f>
        <v>725</v>
      </c>
      <c r="F135" s="19">
        <f>F27+F81</f>
        <v>876</v>
      </c>
      <c r="G135" s="19">
        <f>G27+G81</f>
        <v>827</v>
      </c>
      <c r="H135" s="19">
        <f>H27+H81</f>
        <v>736</v>
      </c>
      <c r="I135" s="19">
        <f>I27+I81</f>
        <v>710</v>
      </c>
      <c r="J135" s="19">
        <f>J27+J81</f>
        <v>578</v>
      </c>
      <c r="K135" s="19">
        <f>K27+K81</f>
        <v>656</v>
      </c>
      <c r="L135" s="19">
        <f>L27+L81</f>
        <v>493</v>
      </c>
      <c r="M135" s="19">
        <f>M27+M81</f>
        <v>542</v>
      </c>
      <c r="N135" s="19">
        <f t="shared" si="9"/>
        <v>9669</v>
      </c>
    </row>
    <row r="136" spans="1:14" x14ac:dyDescent="0.2">
      <c r="A136" s="15" t="s">
        <v>20</v>
      </c>
      <c r="B136" s="19">
        <f>B28+B82</f>
        <v>131</v>
      </c>
      <c r="C136" s="19">
        <f>C28+C82</f>
        <v>113</v>
      </c>
      <c r="D136" s="19">
        <f>D28+D82</f>
        <v>190</v>
      </c>
      <c r="E136" s="19">
        <f>E28+E82</f>
        <v>269</v>
      </c>
      <c r="F136" s="19">
        <f>F28+F82</f>
        <v>315</v>
      </c>
      <c r="G136" s="19">
        <f>G28+G82</f>
        <v>397</v>
      </c>
      <c r="H136" s="19">
        <f>H28+H82</f>
        <v>443</v>
      </c>
      <c r="I136" s="19">
        <f>I28+I82</f>
        <v>392</v>
      </c>
      <c r="J136" s="19">
        <f>J28+J82</f>
        <v>398</v>
      </c>
      <c r="K136" s="19">
        <f>K28+K82</f>
        <v>562</v>
      </c>
      <c r="L136" s="19">
        <f>L28+L82</f>
        <v>543</v>
      </c>
      <c r="M136" s="19">
        <f>M28+M82</f>
        <v>509</v>
      </c>
      <c r="N136" s="19">
        <f t="shared" si="9"/>
        <v>4262</v>
      </c>
    </row>
    <row r="137" spans="1:14" x14ac:dyDescent="0.2">
      <c r="A137" s="15" t="s">
        <v>2</v>
      </c>
      <c r="B137" s="19">
        <f>B29+B83</f>
        <v>6534</v>
      </c>
      <c r="C137" s="19">
        <f>C29+C83</f>
        <v>6983</v>
      </c>
      <c r="D137" s="19">
        <f>D29+D83</f>
        <v>6864</v>
      </c>
      <c r="E137" s="19">
        <f>E29+E83</f>
        <v>6395</v>
      </c>
      <c r="F137" s="19">
        <f>F29+F83</f>
        <v>8247</v>
      </c>
      <c r="G137" s="19">
        <f>G29+G83</f>
        <v>8239</v>
      </c>
      <c r="H137" s="19">
        <f>H29+H83</f>
        <v>7073</v>
      </c>
      <c r="I137" s="19">
        <f>I29+I83</f>
        <v>7882</v>
      </c>
      <c r="J137" s="19">
        <f>J29+J83</f>
        <v>7417</v>
      </c>
      <c r="K137" s="19">
        <f>K29+K83</f>
        <v>8033</v>
      </c>
      <c r="L137" s="19">
        <f>L29+L83</f>
        <v>7926</v>
      </c>
      <c r="M137" s="19">
        <f>M29+M83</f>
        <v>7514</v>
      </c>
      <c r="N137" s="19">
        <f t="shared" si="9"/>
        <v>89107</v>
      </c>
    </row>
    <row r="138" spans="1:14" x14ac:dyDescent="0.2">
      <c r="A138" s="15" t="s">
        <v>3</v>
      </c>
      <c r="B138" s="19">
        <f>B30+B84</f>
        <v>772</v>
      </c>
      <c r="C138" s="19">
        <f>C30+C84</f>
        <v>830</v>
      </c>
      <c r="D138" s="19">
        <f>D30+D84</f>
        <v>721</v>
      </c>
      <c r="E138" s="19">
        <f>E30+E84</f>
        <v>759</v>
      </c>
      <c r="F138" s="19">
        <f>F30+F84</f>
        <v>933</v>
      </c>
      <c r="G138" s="19">
        <f>G30+G84</f>
        <v>961</v>
      </c>
      <c r="H138" s="19">
        <f>H30+H84</f>
        <v>828</v>
      </c>
      <c r="I138" s="19">
        <f>I30+I84</f>
        <v>885</v>
      </c>
      <c r="J138" s="19">
        <f>J30+J84</f>
        <v>803</v>
      </c>
      <c r="K138" s="19">
        <f>K30+K84</f>
        <v>817</v>
      </c>
      <c r="L138" s="19">
        <f>L30+L84</f>
        <v>656</v>
      </c>
      <c r="M138" s="19">
        <f>M30+M84</f>
        <v>580</v>
      </c>
      <c r="N138" s="19">
        <f t="shared" si="9"/>
        <v>9545</v>
      </c>
    </row>
    <row r="139" spans="1:14" x14ac:dyDescent="0.2">
      <c r="A139" s="15" t="s">
        <v>21</v>
      </c>
      <c r="B139" s="19">
        <f>B31+B85</f>
        <v>22</v>
      </c>
      <c r="C139" s="19">
        <f>C31+C85</f>
        <v>23</v>
      </c>
      <c r="D139" s="19">
        <f>D31+D85</f>
        <v>23</v>
      </c>
      <c r="E139" s="19">
        <f>E31+E85</f>
        <v>57</v>
      </c>
      <c r="F139" s="19">
        <f>F31+F85</f>
        <v>50</v>
      </c>
      <c r="G139" s="19">
        <f>G31+G85</f>
        <v>45</v>
      </c>
      <c r="H139" s="19">
        <f>H31+H85</f>
        <v>57</v>
      </c>
      <c r="I139" s="19">
        <f>I31+I85</f>
        <v>55</v>
      </c>
      <c r="J139" s="19">
        <f>J31+J85</f>
        <v>68</v>
      </c>
      <c r="K139" s="19">
        <f>K31+K85</f>
        <v>34</v>
      </c>
      <c r="L139" s="19">
        <f>L31+L85</f>
        <v>57</v>
      </c>
      <c r="M139" s="19">
        <f>M31+M85</f>
        <v>60</v>
      </c>
      <c r="N139" s="19">
        <f t="shared" si="9"/>
        <v>551</v>
      </c>
    </row>
    <row r="140" spans="1:14" x14ac:dyDescent="0.2">
      <c r="A140" s="15" t="s">
        <v>4</v>
      </c>
      <c r="B140" s="19">
        <f>B32+B86</f>
        <v>6916</v>
      </c>
      <c r="C140" s="19">
        <f>C32+C86</f>
        <v>6846</v>
      </c>
      <c r="D140" s="19">
        <f>D32+D86</f>
        <v>6497</v>
      </c>
      <c r="E140" s="19">
        <f>E32+E86</f>
        <v>5975</v>
      </c>
      <c r="F140" s="19">
        <f>F32+F86</f>
        <v>7361</v>
      </c>
      <c r="G140" s="19">
        <f>G32+G86</f>
        <v>6805</v>
      </c>
      <c r="H140" s="19">
        <f>H32+H86</f>
        <v>6333</v>
      </c>
      <c r="I140" s="19">
        <f>I32+I86</f>
        <v>6888</v>
      </c>
      <c r="J140" s="19">
        <f>J32+J86</f>
        <v>6270</v>
      </c>
      <c r="K140" s="19">
        <f>K32+K86</f>
        <v>7064</v>
      </c>
      <c r="L140" s="19">
        <f>L32+L86</f>
        <v>6837</v>
      </c>
      <c r="M140" s="19">
        <f>M32+M86</f>
        <v>6231</v>
      </c>
      <c r="N140" s="19">
        <f t="shared" si="9"/>
        <v>80023</v>
      </c>
    </row>
    <row r="141" spans="1:14" x14ac:dyDescent="0.2">
      <c r="A141" s="15" t="s">
        <v>5</v>
      </c>
      <c r="B141" s="19">
        <f>B33+B87</f>
        <v>673</v>
      </c>
      <c r="C141" s="19">
        <f>C33+C87</f>
        <v>713</v>
      </c>
      <c r="D141" s="19">
        <f>D33+D87</f>
        <v>663</v>
      </c>
      <c r="E141" s="19">
        <f>E33+E87</f>
        <v>594</v>
      </c>
      <c r="F141" s="19">
        <f>F33+F87</f>
        <v>839</v>
      </c>
      <c r="G141" s="19">
        <f>G33+G87</f>
        <v>702</v>
      </c>
      <c r="H141" s="19">
        <f>H33+H87</f>
        <v>502</v>
      </c>
      <c r="I141" s="19">
        <f>I33+I87</f>
        <v>490</v>
      </c>
      <c r="J141" s="19">
        <f>J33+J87</f>
        <v>461</v>
      </c>
      <c r="K141" s="19">
        <f>K33+K87</f>
        <v>510</v>
      </c>
      <c r="L141" s="19">
        <f>L33+L87</f>
        <v>483</v>
      </c>
      <c r="M141" s="19">
        <f>M33+M87</f>
        <v>561</v>
      </c>
      <c r="N141" s="19">
        <f t="shared" si="9"/>
        <v>7191</v>
      </c>
    </row>
    <row r="142" spans="1:14" x14ac:dyDescent="0.2">
      <c r="A142" s="18" t="s">
        <v>14</v>
      </c>
      <c r="B142" s="19">
        <f t="shared" ref="B142:M142" si="10">SUM(B133:B141)</f>
        <v>16649</v>
      </c>
      <c r="C142" s="19">
        <f t="shared" si="10"/>
        <v>16980</v>
      </c>
      <c r="D142" s="19">
        <f t="shared" si="10"/>
        <v>16287</v>
      </c>
      <c r="E142" s="19">
        <f t="shared" si="10"/>
        <v>15034</v>
      </c>
      <c r="F142" s="19">
        <f t="shared" si="10"/>
        <v>19018</v>
      </c>
      <c r="G142" s="19">
        <f t="shared" si="10"/>
        <v>18329</v>
      </c>
      <c r="H142" s="19">
        <f t="shared" si="10"/>
        <v>16623</v>
      </c>
      <c r="I142" s="19">
        <f t="shared" si="10"/>
        <v>18019</v>
      </c>
      <c r="J142" s="19">
        <f t="shared" si="10"/>
        <v>16583</v>
      </c>
      <c r="K142" s="19">
        <f t="shared" si="10"/>
        <v>18282</v>
      </c>
      <c r="L142" s="19">
        <f t="shared" si="10"/>
        <v>17686</v>
      </c>
      <c r="M142" s="19">
        <f t="shared" si="10"/>
        <v>16723</v>
      </c>
      <c r="N142" s="19">
        <f>SUM(N133:N141)</f>
        <v>206213</v>
      </c>
    </row>
    <row r="143" spans="1:14" x14ac:dyDescent="0.2">
      <c r="A143" s="36" t="s">
        <v>16</v>
      </c>
      <c r="B143" s="13" t="s">
        <v>22</v>
      </c>
      <c r="C143" s="13" t="s">
        <v>23</v>
      </c>
      <c r="D143" s="13" t="s">
        <v>24</v>
      </c>
      <c r="E143" s="13" t="s">
        <v>25</v>
      </c>
      <c r="F143" s="13" t="s">
        <v>26</v>
      </c>
      <c r="G143" s="13" t="s">
        <v>27</v>
      </c>
      <c r="H143" s="13" t="s">
        <v>28</v>
      </c>
      <c r="I143" s="13" t="s">
        <v>29</v>
      </c>
      <c r="J143" s="41" t="s">
        <v>30</v>
      </c>
      <c r="K143" s="13" t="s">
        <v>31</v>
      </c>
      <c r="L143" s="13" t="s">
        <v>32</v>
      </c>
      <c r="M143" s="13" t="s">
        <v>33</v>
      </c>
      <c r="N143" s="13" t="s">
        <v>0</v>
      </c>
    </row>
    <row r="144" spans="1:14" x14ac:dyDescent="0.2">
      <c r="A144" s="15" t="s">
        <v>18</v>
      </c>
      <c r="B144" s="37">
        <f t="shared" ref="B144:B145" si="11">B133/$B$142</f>
        <v>2.4025466995014716E-4</v>
      </c>
      <c r="C144" s="37">
        <f>C133/$C$142</f>
        <v>1.1778563015312132E-4</v>
      </c>
      <c r="D144" s="37">
        <f>D133/$D$142</f>
        <v>3.6839196905507461E-4</v>
      </c>
      <c r="E144" s="37">
        <f>E133/$E$142</f>
        <v>2.6606358919781828E-4</v>
      </c>
      <c r="F144" s="37">
        <f>F133/$F$142</f>
        <v>3.1549058786412872E-4</v>
      </c>
      <c r="G144" s="37">
        <f>G133/$G$142</f>
        <v>2.182334006219652E-4</v>
      </c>
      <c r="H144" s="37">
        <f>H133/$H$142</f>
        <v>2.7070925825663237E-3</v>
      </c>
      <c r="I144" s="37">
        <f>I133/$I$142</f>
        <v>1.4984183362006772E-3</v>
      </c>
      <c r="J144" s="37">
        <f>J133/$J$142</f>
        <v>9.6484351444250135E-4</v>
      </c>
      <c r="K144" s="37">
        <f>K133/$K$142</f>
        <v>8.2047915982934034E-4</v>
      </c>
      <c r="L144" s="37">
        <f>L133/$L$142</f>
        <v>1.4700893361981229E-3</v>
      </c>
      <c r="M144" s="37">
        <f>M133/$M$142</f>
        <v>1.3155534294085989E-3</v>
      </c>
      <c r="N144" s="37">
        <f>N133/$N$142</f>
        <v>8.5833579842201991E-4</v>
      </c>
    </row>
    <row r="145" spans="1:14" x14ac:dyDescent="0.2">
      <c r="A145" s="15" t="s">
        <v>19</v>
      </c>
      <c r="B145" s="37">
        <f t="shared" si="11"/>
        <v>1.5556489879272028E-2</v>
      </c>
      <c r="C145" s="37">
        <f t="shared" ref="C145:C152" si="12">C134/$C$142</f>
        <v>1.6372202591283865E-2</v>
      </c>
      <c r="D145" s="37">
        <f t="shared" ref="D145:D152" si="13">D134/$D$142</f>
        <v>2.0077362313501566E-2</v>
      </c>
      <c r="E145" s="37">
        <f t="shared" ref="E145:E152" si="14">E134/$E$142</f>
        <v>1.702806970866037E-2</v>
      </c>
      <c r="F145" s="37">
        <f t="shared" ref="F145:F152" si="15">F134/$F$142</f>
        <v>2.055946997581239E-2</v>
      </c>
      <c r="G145" s="37">
        <f t="shared" ref="G145:G152" si="16">G134/$G$142</f>
        <v>1.9040864204266462E-2</v>
      </c>
      <c r="H145" s="37">
        <f t="shared" ref="H145:H152" si="17">H134/$H$142</f>
        <v>3.6455513445226496E-2</v>
      </c>
      <c r="I145" s="37">
        <f t="shared" ref="I145:I152" si="18">I134/$I$142</f>
        <v>3.8292913036239523E-2</v>
      </c>
      <c r="J145" s="37">
        <f t="shared" ref="J145:J152" si="19">J134/$J$142</f>
        <v>3.4493155641319426E-2</v>
      </c>
      <c r="K145" s="37">
        <f t="shared" ref="K145:K152" si="20">K134/$K$142</f>
        <v>3.2326878897276007E-2</v>
      </c>
      <c r="L145" s="37">
        <f t="shared" ref="L145:L152" si="21">L134/$L$142</f>
        <v>3.7600361868144298E-2</v>
      </c>
      <c r="M145" s="37">
        <f t="shared" ref="M145:M152" si="22">M134/$M$142</f>
        <v>4.2097709741075164E-2</v>
      </c>
      <c r="N145" s="37">
        <f t="shared" ref="N145" si="23">N134/$N$142</f>
        <v>2.7583130064544912E-2</v>
      </c>
    </row>
    <row r="146" spans="1:14" x14ac:dyDescent="0.2">
      <c r="A146" s="15" t="s">
        <v>1</v>
      </c>
      <c r="B146" s="37">
        <f>B135/$B$142</f>
        <v>8.0365187098324228E-2</v>
      </c>
      <c r="C146" s="37">
        <f t="shared" si="12"/>
        <v>7.0200235571260303E-2</v>
      </c>
      <c r="D146" s="37">
        <f t="shared" si="13"/>
        <v>6.1153066863142383E-2</v>
      </c>
      <c r="E146" s="37">
        <f t="shared" si="14"/>
        <v>4.8224025542104566E-2</v>
      </c>
      <c r="F146" s="37">
        <f t="shared" si="15"/>
        <v>4.606162582816279E-2</v>
      </c>
      <c r="G146" s="37">
        <f t="shared" si="16"/>
        <v>4.5119755578591304E-2</v>
      </c>
      <c r="H146" s="37">
        <f t="shared" si="17"/>
        <v>4.4276003128195872E-2</v>
      </c>
      <c r="I146" s="37">
        <f t="shared" si="18"/>
        <v>3.9402852544536321E-2</v>
      </c>
      <c r="J146" s="37">
        <f t="shared" si="19"/>
        <v>3.4854971959235363E-2</v>
      </c>
      <c r="K146" s="37">
        <f t="shared" si="20"/>
        <v>3.5882288589869818E-2</v>
      </c>
      <c r="L146" s="37">
        <f t="shared" si="21"/>
        <v>2.787515549021825E-2</v>
      </c>
      <c r="M146" s="37">
        <f t="shared" si="22"/>
        <v>3.2410452669975484E-2</v>
      </c>
      <c r="N146" s="37">
        <f>N135/$N$142</f>
        <v>4.6888411496850343E-2</v>
      </c>
    </row>
    <row r="147" spans="1:14" x14ac:dyDescent="0.2">
      <c r="A147" s="15" t="s">
        <v>20</v>
      </c>
      <c r="B147" s="37">
        <f t="shared" ref="B147:B152" si="24">B136/$B$142</f>
        <v>7.8683404408673198E-3</v>
      </c>
      <c r="C147" s="37">
        <f t="shared" si="12"/>
        <v>6.6548881036513543E-3</v>
      </c>
      <c r="D147" s="37">
        <f t="shared" si="13"/>
        <v>1.166574568674403E-2</v>
      </c>
      <c r="E147" s="37">
        <f t="shared" si="14"/>
        <v>1.7892776373553278E-2</v>
      </c>
      <c r="F147" s="37">
        <f t="shared" si="15"/>
        <v>1.6563255862866756E-2</v>
      </c>
      <c r="G147" s="37">
        <f t="shared" si="16"/>
        <v>2.1659665011730046E-2</v>
      </c>
      <c r="H147" s="37">
        <f t="shared" si="17"/>
        <v>2.664982253504181E-2</v>
      </c>
      <c r="I147" s="37">
        <f t="shared" si="18"/>
        <v>2.1754814362617236E-2</v>
      </c>
      <c r="J147" s="37">
        <f t="shared" si="19"/>
        <v>2.4000482421757223E-2</v>
      </c>
      <c r="K147" s="37">
        <f t="shared" si="20"/>
        <v>3.0740619188272617E-2</v>
      </c>
      <c r="L147" s="37">
        <f t="shared" si="21"/>
        <v>3.0702250367522332E-2</v>
      </c>
      <c r="M147" s="37">
        <f t="shared" si="22"/>
        <v>3.0437122525862583E-2</v>
      </c>
      <c r="N147" s="37">
        <f t="shared" ref="N147:N152" si="25">N136/$N$142</f>
        <v>2.0667950129235304E-2</v>
      </c>
    </row>
    <row r="148" spans="1:14" x14ac:dyDescent="0.2">
      <c r="A148" s="15" t="s">
        <v>2</v>
      </c>
      <c r="B148" s="37">
        <f t="shared" si="24"/>
        <v>0.3924560033635654</v>
      </c>
      <c r="C148" s="37">
        <f t="shared" si="12"/>
        <v>0.41124852767962311</v>
      </c>
      <c r="D148" s="37">
        <f t="shared" si="13"/>
        <v>0.42144041259900533</v>
      </c>
      <c r="E148" s="37">
        <f t="shared" si="14"/>
        <v>0.42536916323001195</v>
      </c>
      <c r="F148" s="37">
        <f t="shared" si="15"/>
        <v>0.43364181301924493</v>
      </c>
      <c r="G148" s="37">
        <f t="shared" si="16"/>
        <v>0.44950624693109281</v>
      </c>
      <c r="H148" s="37">
        <f t="shared" si="17"/>
        <v>0.42549479636648019</v>
      </c>
      <c r="I148" s="37">
        <f t="shared" si="18"/>
        <v>0.43742716021976802</v>
      </c>
      <c r="J148" s="37">
        <f t="shared" si="19"/>
        <v>0.44726527166375202</v>
      </c>
      <c r="K148" s="37">
        <f t="shared" si="20"/>
        <v>0.43939393939393939</v>
      </c>
      <c r="L148" s="37">
        <f t="shared" si="21"/>
        <v>0.44815107995024311</v>
      </c>
      <c r="M148" s="37">
        <f t="shared" si="22"/>
        <v>0.44932129402619148</v>
      </c>
      <c r="N148" s="37">
        <f t="shared" si="25"/>
        <v>0.43211145757057023</v>
      </c>
    </row>
    <row r="149" spans="1:14" x14ac:dyDescent="0.2">
      <c r="A149" s="15" t="s">
        <v>3</v>
      </c>
      <c r="B149" s="37">
        <f t="shared" si="24"/>
        <v>4.63691513003784E-2</v>
      </c>
      <c r="C149" s="37">
        <f t="shared" si="12"/>
        <v>4.8881036513545348E-2</v>
      </c>
      <c r="D149" s="37">
        <f t="shared" si="13"/>
        <v>4.4268434948118128E-2</v>
      </c>
      <c r="E149" s="37">
        <f t="shared" si="14"/>
        <v>5.0485566050286021E-2</v>
      </c>
      <c r="F149" s="37">
        <f t="shared" si="15"/>
        <v>4.9058786412872014E-2</v>
      </c>
      <c r="G149" s="37">
        <f t="shared" si="16"/>
        <v>5.2430574499427139E-2</v>
      </c>
      <c r="H149" s="37">
        <f t="shared" si="17"/>
        <v>4.981050351922036E-2</v>
      </c>
      <c r="I149" s="37">
        <f t="shared" si="18"/>
        <v>4.9114823242133301E-2</v>
      </c>
      <c r="J149" s="37">
        <f t="shared" si="19"/>
        <v>4.8423083881083039E-2</v>
      </c>
      <c r="K149" s="37">
        <f t="shared" si="20"/>
        <v>4.4688764905371402E-2</v>
      </c>
      <c r="L149" s="37">
        <f t="shared" si="21"/>
        <v>3.7091484790229563E-2</v>
      </c>
      <c r="M149" s="37">
        <f t="shared" si="22"/>
        <v>3.468277222986306E-2</v>
      </c>
      <c r="N149" s="37">
        <f t="shared" si="25"/>
        <v>4.6287091502475598E-2</v>
      </c>
    </row>
    <row r="150" spans="1:14" x14ac:dyDescent="0.2">
      <c r="A150" s="15" t="s">
        <v>21</v>
      </c>
      <c r="B150" s="37">
        <f t="shared" si="24"/>
        <v>1.3214006847258094E-3</v>
      </c>
      <c r="C150" s="37">
        <f t="shared" si="12"/>
        <v>1.3545347467608952E-3</v>
      </c>
      <c r="D150" s="37">
        <f t="shared" si="13"/>
        <v>1.4121692147111193E-3</v>
      </c>
      <c r="E150" s="37">
        <f t="shared" si="14"/>
        <v>3.7914061460689106E-3</v>
      </c>
      <c r="F150" s="37">
        <f t="shared" si="15"/>
        <v>2.6290882322010725E-3</v>
      </c>
      <c r="G150" s="37">
        <f t="shared" si="16"/>
        <v>2.4551257569971085E-3</v>
      </c>
      <c r="H150" s="37">
        <f t="shared" si="17"/>
        <v>3.4289839379173436E-3</v>
      </c>
      <c r="I150" s="37">
        <f t="shared" si="18"/>
        <v>3.0523336478161939E-3</v>
      </c>
      <c r="J150" s="37">
        <f t="shared" si="19"/>
        <v>4.100584936380631E-3</v>
      </c>
      <c r="K150" s="37">
        <f t="shared" si="20"/>
        <v>1.8597527622798381E-3</v>
      </c>
      <c r="L150" s="37">
        <f t="shared" si="21"/>
        <v>3.2228881601266538E-3</v>
      </c>
      <c r="M150" s="37">
        <f t="shared" si="22"/>
        <v>3.587872989296179E-3</v>
      </c>
      <c r="N150" s="37">
        <f t="shared" si="25"/>
        <v>2.6719944911329546E-3</v>
      </c>
    </row>
    <row r="151" spans="1:14" x14ac:dyDescent="0.2">
      <c r="A151" s="15" t="s">
        <v>4</v>
      </c>
      <c r="B151" s="37">
        <f t="shared" si="24"/>
        <v>0.41540032434380442</v>
      </c>
      <c r="C151" s="37">
        <f t="shared" si="12"/>
        <v>0.40318021201413429</v>
      </c>
      <c r="D151" s="37">
        <f t="shared" si="13"/>
        <v>0.39890710382513661</v>
      </c>
      <c r="E151" s="37">
        <f t="shared" si="14"/>
        <v>0.39743248636424106</v>
      </c>
      <c r="F151" s="37">
        <f t="shared" si="15"/>
        <v>0.3870543695446419</v>
      </c>
      <c r="G151" s="37">
        <f t="shared" si="16"/>
        <v>0.37126957280811829</v>
      </c>
      <c r="H151" s="37">
        <f t="shared" si="17"/>
        <v>0.38097816278650065</v>
      </c>
      <c r="I151" s="37">
        <f t="shared" si="18"/>
        <v>0.38226316665741716</v>
      </c>
      <c r="J151" s="37">
        <f t="shared" si="19"/>
        <v>0.3780980522221552</v>
      </c>
      <c r="K151" s="37">
        <f t="shared" si="20"/>
        <v>0.38639098566896402</v>
      </c>
      <c r="L151" s="37">
        <f t="shared" si="21"/>
        <v>0.38657695352256022</v>
      </c>
      <c r="M151" s="37">
        <f t="shared" si="22"/>
        <v>0.37260060993840816</v>
      </c>
      <c r="N151" s="37">
        <f t="shared" si="25"/>
        <v>0.38805991862782657</v>
      </c>
    </row>
    <row r="152" spans="1:14" x14ac:dyDescent="0.2">
      <c r="A152" s="15" t="s">
        <v>5</v>
      </c>
      <c r="B152" s="37">
        <f t="shared" si="24"/>
        <v>4.042284821911226E-2</v>
      </c>
      <c r="C152" s="37">
        <f t="shared" si="12"/>
        <v>4.1990577149587753E-2</v>
      </c>
      <c r="D152" s="37">
        <f t="shared" si="13"/>
        <v>4.0707312580585742E-2</v>
      </c>
      <c r="E152" s="37">
        <f t="shared" si="14"/>
        <v>3.9510442995876013E-2</v>
      </c>
      <c r="F152" s="37">
        <f t="shared" si="15"/>
        <v>4.4116100536333996E-2</v>
      </c>
      <c r="G152" s="37">
        <f t="shared" si="16"/>
        <v>3.8299961809154889E-2</v>
      </c>
      <c r="H152" s="37">
        <f t="shared" si="17"/>
        <v>3.019912169885099E-2</v>
      </c>
      <c r="I152" s="37">
        <f t="shared" si="18"/>
        <v>2.7193517953271545E-2</v>
      </c>
      <c r="J152" s="37">
        <f t="shared" si="19"/>
        <v>2.7799553759874571E-2</v>
      </c>
      <c r="K152" s="37">
        <f t="shared" si="20"/>
        <v>2.789629143419757E-2</v>
      </c>
      <c r="L152" s="37">
        <f t="shared" si="21"/>
        <v>2.7309736514757436E-2</v>
      </c>
      <c r="M152" s="37">
        <f t="shared" si="22"/>
        <v>3.3546612449919272E-2</v>
      </c>
      <c r="N152" s="37">
        <f t="shared" si="25"/>
        <v>3.4871710318942067E-2</v>
      </c>
    </row>
    <row r="153" spans="1:14" x14ac:dyDescent="0.2">
      <c r="A153" s="18" t="s">
        <v>36</v>
      </c>
      <c r="B153" s="13" t="s">
        <v>22</v>
      </c>
      <c r="C153" s="13" t="s">
        <v>23</v>
      </c>
      <c r="D153" s="13" t="s">
        <v>24</v>
      </c>
      <c r="E153" s="13" t="s">
        <v>25</v>
      </c>
      <c r="F153" s="13" t="s">
        <v>26</v>
      </c>
      <c r="G153" s="13" t="s">
        <v>27</v>
      </c>
      <c r="H153" s="13" t="s">
        <v>28</v>
      </c>
      <c r="I153" s="13" t="s">
        <v>29</v>
      </c>
      <c r="J153" s="41" t="s">
        <v>30</v>
      </c>
      <c r="K153" s="13" t="s">
        <v>31</v>
      </c>
      <c r="L153" s="13" t="s">
        <v>32</v>
      </c>
      <c r="M153" s="13" t="s">
        <v>33</v>
      </c>
      <c r="N153" s="13" t="s">
        <v>0</v>
      </c>
    </row>
    <row r="154" spans="1:14" x14ac:dyDescent="0.2">
      <c r="A154" s="15" t="s">
        <v>18</v>
      </c>
      <c r="B154" s="40">
        <f>B111/B133</f>
        <v>294.97500000000002</v>
      </c>
      <c r="C154" s="40">
        <f>C111/C133</f>
        <v>258.75</v>
      </c>
      <c r="D154" s="40">
        <f>D111/D133</f>
        <v>258.75</v>
      </c>
      <c r="E154" s="40">
        <f>E111/E133</f>
        <v>258.75</v>
      </c>
      <c r="F154" s="40">
        <f>F111/F133</f>
        <v>258.75</v>
      </c>
      <c r="G154" s="40">
        <f>G111/G133</f>
        <v>331.2</v>
      </c>
      <c r="H154" s="40">
        <f>H111/H133</f>
        <v>324.76</v>
      </c>
      <c r="I154" s="40">
        <f>I111/I133</f>
        <v>312.41666666666669</v>
      </c>
      <c r="J154" s="40">
        <f>J111/J133</f>
        <v>299.50312500000001</v>
      </c>
      <c r="K154" s="40">
        <f>K111/K133</f>
        <v>302.22000000000003</v>
      </c>
      <c r="L154" s="40">
        <f>L111/L133</f>
        <v>300.54807692307691</v>
      </c>
      <c r="M154" s="40">
        <f>M111/M133</f>
        <v>331.2</v>
      </c>
      <c r="N154" s="40">
        <f>N111/N133</f>
        <v>308.68728813559329</v>
      </c>
    </row>
    <row r="155" spans="1:14" x14ac:dyDescent="0.2">
      <c r="A155" s="15" t="s">
        <v>19</v>
      </c>
      <c r="B155" s="40">
        <f>B112/B134</f>
        <v>342.17934362934363</v>
      </c>
      <c r="C155" s="40">
        <f>C112/C134</f>
        <v>342.76895683453239</v>
      </c>
      <c r="D155" s="40">
        <f>D112/D134</f>
        <v>346.44140672782873</v>
      </c>
      <c r="E155" s="40">
        <f>E112/E134</f>
        <v>345.52570312500001</v>
      </c>
      <c r="F155" s="40">
        <f>F112/F134</f>
        <v>348.78069053708441</v>
      </c>
      <c r="G155" s="40">
        <f>G112/G134</f>
        <v>347.23908309455589</v>
      </c>
      <c r="H155" s="40">
        <f>H112/H134</f>
        <v>351.80323432343232</v>
      </c>
      <c r="I155" s="40">
        <f>I112/I134</f>
        <v>351.87349275362317</v>
      </c>
      <c r="J155" s="40">
        <f>J112/J134</f>
        <v>351.92940559440558</v>
      </c>
      <c r="K155" s="40">
        <f>K112/K134</f>
        <v>349.64272419627753</v>
      </c>
      <c r="L155" s="40">
        <f>L112/L134</f>
        <v>351.51622556390981</v>
      </c>
      <c r="M155" s="40">
        <f>M112/M134</f>
        <v>353.41806818181817</v>
      </c>
      <c r="N155" s="40">
        <f>N112/N134</f>
        <v>349.80790787623067</v>
      </c>
    </row>
    <row r="156" spans="1:14" x14ac:dyDescent="0.2">
      <c r="A156" s="15" t="s">
        <v>1</v>
      </c>
      <c r="B156" s="40">
        <f>B113/B135</f>
        <v>354.87063527653214</v>
      </c>
      <c r="C156" s="40">
        <f>C113/C135</f>
        <v>352.74749999999995</v>
      </c>
      <c r="D156" s="40">
        <f>D113/D135</f>
        <v>354.05457831325299</v>
      </c>
      <c r="E156" s="40">
        <f>E113/E135</f>
        <v>353.19188965517242</v>
      </c>
      <c r="F156" s="40">
        <f>F113/F135</f>
        <v>352.29955479452059</v>
      </c>
      <c r="G156" s="40">
        <f>G113/G135</f>
        <v>347.36377267230961</v>
      </c>
      <c r="H156" s="40">
        <f>H113/H135</f>
        <v>348.96657608695654</v>
      </c>
      <c r="I156" s="40">
        <f>I113/I135</f>
        <v>349.83136619718306</v>
      </c>
      <c r="J156" s="40">
        <f>J113/J135</f>
        <v>347.38159169550175</v>
      </c>
      <c r="K156" s="40">
        <f>K113/K135</f>
        <v>350.33458841463414</v>
      </c>
      <c r="L156" s="40">
        <f>L113/L135</f>
        <v>352.74044624746455</v>
      </c>
      <c r="M156" s="40">
        <f>M113/M135</f>
        <v>316.72171586715865</v>
      </c>
      <c r="N156" s="40">
        <f>N113/N135</f>
        <v>349.70199503568102</v>
      </c>
    </row>
    <row r="157" spans="1:14" x14ac:dyDescent="0.2">
      <c r="A157" s="15" t="s">
        <v>20</v>
      </c>
      <c r="B157" s="40">
        <f>B114/B136</f>
        <v>350.3643511450382</v>
      </c>
      <c r="C157" s="40">
        <f>C114/C136</f>
        <v>354.33221238938052</v>
      </c>
      <c r="D157" s="40">
        <f>D114/D136</f>
        <v>353.5392105263158</v>
      </c>
      <c r="E157" s="40">
        <f>E114/E136</f>
        <v>354.57907063197024</v>
      </c>
      <c r="F157" s="40">
        <f>F114/F136</f>
        <v>355.43714285714287</v>
      </c>
      <c r="G157" s="40">
        <f>G114/G136</f>
        <v>356.27183879093201</v>
      </c>
      <c r="H157" s="40">
        <f>H114/H136</f>
        <v>355.02862302483067</v>
      </c>
      <c r="I157" s="40">
        <f>I114/I136</f>
        <v>355.49581632653059</v>
      </c>
      <c r="J157" s="40">
        <f>J114/J136</f>
        <v>353.95939698492469</v>
      </c>
      <c r="K157" s="40">
        <f>K114/K136</f>
        <v>354.96211743772238</v>
      </c>
      <c r="L157" s="40">
        <f>L114/L136</f>
        <v>357.899650092081</v>
      </c>
      <c r="M157" s="40">
        <f>M114/M136</f>
        <v>354.63992141453832</v>
      </c>
      <c r="N157" s="40">
        <f>N114/N136</f>
        <v>355.17173392773344</v>
      </c>
    </row>
    <row r="158" spans="1:14" x14ac:dyDescent="0.2">
      <c r="A158" s="15" t="s">
        <v>2</v>
      </c>
      <c r="B158" s="40">
        <f>B115/B137</f>
        <v>358.54410315273958</v>
      </c>
      <c r="C158" s="40">
        <f>C115/C137</f>
        <v>360.14612773879423</v>
      </c>
      <c r="D158" s="40">
        <f>D115/D137</f>
        <v>359.76260635198133</v>
      </c>
      <c r="E158" s="40">
        <f>E115/E137</f>
        <v>360.0308772478499</v>
      </c>
      <c r="F158" s="40">
        <f>F115/F137</f>
        <v>359.98161270765127</v>
      </c>
      <c r="G158" s="40">
        <f>G115/G137</f>
        <v>360.50626532346155</v>
      </c>
      <c r="H158" s="40">
        <f>H115/H137</f>
        <v>360.06851548140816</v>
      </c>
      <c r="I158" s="40">
        <f>I115/I137</f>
        <v>359.93892286221768</v>
      </c>
      <c r="J158" s="40">
        <f>J115/J137</f>
        <v>360.02253471754079</v>
      </c>
      <c r="K158" s="40">
        <f>K115/K137</f>
        <v>359.72865430100836</v>
      </c>
      <c r="L158" s="40">
        <f>L115/L137</f>
        <v>360.84623012869042</v>
      </c>
      <c r="M158" s="40">
        <f>M115/M137</f>
        <v>360.82541921746076</v>
      </c>
      <c r="N158" s="40">
        <f>N115/N137</f>
        <v>360.05605721211577</v>
      </c>
    </row>
    <row r="159" spans="1:14" x14ac:dyDescent="0.2">
      <c r="A159" s="15" t="s">
        <v>3</v>
      </c>
      <c r="B159" s="40">
        <f>B116/B138</f>
        <v>345.29792746113992</v>
      </c>
      <c r="C159" s="40">
        <f>C116/C138</f>
        <v>345.83897590361443</v>
      </c>
      <c r="D159" s="40">
        <f>D116/D138</f>
        <v>347.43644937586686</v>
      </c>
      <c r="E159" s="40">
        <f>E116/E138</f>
        <v>343.06324110671937</v>
      </c>
      <c r="F159" s="40">
        <f>F116/F138</f>
        <v>344.94640943193997</v>
      </c>
      <c r="G159" s="40">
        <f>G116/G138</f>
        <v>341.47069719042662</v>
      </c>
      <c r="H159" s="40">
        <f>H116/H138</f>
        <v>344.57729468599035</v>
      </c>
      <c r="I159" s="40">
        <f>I116/I138</f>
        <v>343.72586440677969</v>
      </c>
      <c r="J159" s="40">
        <f>J116/J138</f>
        <v>349.1486301369863</v>
      </c>
      <c r="K159" s="40">
        <f>K116/K138</f>
        <v>348.57735618115055</v>
      </c>
      <c r="L159" s="40">
        <f>L116/L138</f>
        <v>346.78353658536588</v>
      </c>
      <c r="M159" s="40">
        <f>M116/M138</f>
        <v>340.17241379310343</v>
      </c>
      <c r="N159" s="40">
        <f>N116/N138</f>
        <v>345.09615610267161</v>
      </c>
    </row>
    <row r="160" spans="1:14" x14ac:dyDescent="0.2">
      <c r="A160" s="15" t="s">
        <v>21</v>
      </c>
      <c r="B160" s="40">
        <f>B117/B139</f>
        <v>338.44636363636363</v>
      </c>
      <c r="C160" s="40">
        <f>C117/C139</f>
        <v>341.68608695652171</v>
      </c>
      <c r="D160" s="40">
        <f>D117/D139</f>
        <v>349.20043478260868</v>
      </c>
      <c r="E160" s="40">
        <f>E117/E139</f>
        <v>348.99596491228073</v>
      </c>
      <c r="F160" s="40">
        <f>F117/F139</f>
        <v>345.83639999999997</v>
      </c>
      <c r="G160" s="40">
        <f>G117/G139</f>
        <v>368.36888888888893</v>
      </c>
      <c r="H160" s="40">
        <f>H117/H139</f>
        <v>348.3956140350877</v>
      </c>
      <c r="I160" s="40">
        <f>I117/I139</f>
        <v>347.64818181818185</v>
      </c>
      <c r="J160" s="40">
        <f>J117/J139</f>
        <v>336.32985294117645</v>
      </c>
      <c r="K160" s="40">
        <f>K117/K139</f>
        <v>349.46558823529409</v>
      </c>
      <c r="L160" s="40">
        <f>L117/L139</f>
        <v>340.64280701754387</v>
      </c>
      <c r="M160" s="40">
        <f>M117/M139</f>
        <v>338.60066666666665</v>
      </c>
      <c r="N160" s="40">
        <f>N117/N139</f>
        <v>345.84671506352089</v>
      </c>
    </row>
    <row r="161" spans="1:14" x14ac:dyDescent="0.2">
      <c r="A161" s="15" t="s">
        <v>4</v>
      </c>
      <c r="B161" s="40">
        <f>B118/B140</f>
        <v>364.14177848467324</v>
      </c>
      <c r="C161" s="40">
        <f>C118/C140</f>
        <v>362.65146947122406</v>
      </c>
      <c r="D161" s="40">
        <f>D118/D140</f>
        <v>364.28634754502076</v>
      </c>
      <c r="E161" s="40">
        <f>E118/E140</f>
        <v>364.1314359832636</v>
      </c>
      <c r="F161" s="40">
        <f>F118/F140</f>
        <v>364.30687950006791</v>
      </c>
      <c r="G161" s="40">
        <f>G118/G140</f>
        <v>363.95234092578988</v>
      </c>
      <c r="H161" s="40">
        <f>H118/H140</f>
        <v>363.58384967629877</v>
      </c>
      <c r="I161" s="40">
        <f>I118/I140</f>
        <v>363.54620209059232</v>
      </c>
      <c r="J161" s="40">
        <f>J118/J140</f>
        <v>363.66546570972884</v>
      </c>
      <c r="K161" s="40">
        <f>K118/K140</f>
        <v>364.66819549830126</v>
      </c>
      <c r="L161" s="40">
        <f>L118/L140</f>
        <v>363.21798888401349</v>
      </c>
      <c r="M161" s="40">
        <f>M118/M140</f>
        <v>362.75162895201413</v>
      </c>
      <c r="N161" s="40">
        <f>N118/N140</f>
        <v>363.75088415830447</v>
      </c>
    </row>
    <row r="162" spans="1:14" x14ac:dyDescent="0.2">
      <c r="A162" s="15" t="s">
        <v>5</v>
      </c>
      <c r="B162" s="40">
        <f>B119/B141</f>
        <v>320.86445765230314</v>
      </c>
      <c r="C162" s="40">
        <f>C119/C141</f>
        <v>324.66033660589062</v>
      </c>
      <c r="D162" s="40">
        <f>D119/D141</f>
        <v>322.79010558069382</v>
      </c>
      <c r="E162" s="40">
        <f>E119/E141</f>
        <v>323.34996632996632</v>
      </c>
      <c r="F162" s="40">
        <f>F119/F141</f>
        <v>324.02235995232422</v>
      </c>
      <c r="G162" s="40">
        <f>G119/G141</f>
        <v>321.09504273504274</v>
      </c>
      <c r="H162" s="40">
        <f>H119/H141</f>
        <v>321.67639442231075</v>
      </c>
      <c r="I162" s="40">
        <f>I119/I141</f>
        <v>322.2863265306122</v>
      </c>
      <c r="J162" s="40">
        <f>J119/J141</f>
        <v>317.19396963123643</v>
      </c>
      <c r="K162" s="40">
        <f>K119/K141</f>
        <v>319.09882352941173</v>
      </c>
      <c r="L162" s="40">
        <f>L119/L141</f>
        <v>321.09296066252585</v>
      </c>
      <c r="M162" s="40">
        <f>M119/M141</f>
        <v>318.84074866310158</v>
      </c>
      <c r="N162" s="40">
        <f>N119/N141</f>
        <v>321.66514114865811</v>
      </c>
    </row>
  </sheetData>
  <phoneticPr fontId="0" type="noConversion"/>
  <pageMargins left="0.45" right="0.45" top="0.5" bottom="0.5" header="0.3" footer="0.3"/>
  <pageSetup scale="90" fitToWidth="3" orientation="landscape" r:id="rId1"/>
  <headerFooter alignWithMargins="0">
    <oddHeader>&amp;CHEARING AID PROCUREMENT DISTRIBUTION -- NOV 1, 2009 THROUGH OCT 31, 2010</oddHeader>
    <oddFooter>&amp;L&amp;8Updated: Nov 4, 2010&amp;C&amp;8Page &amp;P of &amp;N</oddFooter>
  </headerFooter>
  <rowBreaks count="2" manualBreakCount="2">
    <brk id="54" max="16383" man="1"/>
    <brk id="10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2"/>
  <sheetViews>
    <sheetView tabSelected="1" zoomScaleNormal="100" workbookViewId="0">
      <selection activeCell="J13" sqref="J13"/>
    </sheetView>
  </sheetViews>
  <sheetFormatPr defaultColWidth="9.109375" defaultRowHeight="10.199999999999999" x14ac:dyDescent="0.2"/>
  <cols>
    <col min="1" max="1" width="9.6640625" style="3" customWidth="1"/>
    <col min="2" max="8" width="9.109375" style="1"/>
    <col min="9" max="10" width="9.5546875" style="1" bestFit="1" customWidth="1"/>
    <col min="11" max="13" width="9.109375" style="1"/>
    <col min="14" max="14" width="10.44140625" style="1" bestFit="1" customWidth="1"/>
    <col min="15" max="16384" width="9.109375" style="1"/>
  </cols>
  <sheetData>
    <row r="1" spans="1:14" x14ac:dyDescent="0.2">
      <c r="A1" s="9" t="s">
        <v>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s="2" customFormat="1" x14ac:dyDescent="0.2">
      <c r="A2" s="12" t="s">
        <v>8</v>
      </c>
      <c r="B2" s="13" t="s">
        <v>22</v>
      </c>
      <c r="C2" s="13" t="s">
        <v>23</v>
      </c>
      <c r="D2" s="13" t="s">
        <v>24</v>
      </c>
      <c r="E2" s="13" t="s">
        <v>25</v>
      </c>
      <c r="F2" s="13" t="s">
        <v>26</v>
      </c>
      <c r="G2" s="13" t="s">
        <v>27</v>
      </c>
      <c r="H2" s="13" t="s">
        <v>28</v>
      </c>
      <c r="I2" s="13" t="s">
        <v>29</v>
      </c>
      <c r="J2" s="13" t="s">
        <v>30</v>
      </c>
      <c r="K2" s="13" t="s">
        <v>31</v>
      </c>
      <c r="L2" s="13" t="s">
        <v>32</v>
      </c>
      <c r="M2" s="13" t="s">
        <v>33</v>
      </c>
      <c r="N2" s="13" t="s">
        <v>0</v>
      </c>
    </row>
    <row r="3" spans="1:14" x14ac:dyDescent="0.2">
      <c r="A3" s="15" t="s">
        <v>18</v>
      </c>
      <c r="B3" s="16">
        <v>284.63</v>
      </c>
      <c r="C3" s="16">
        <v>0</v>
      </c>
      <c r="D3" s="16">
        <v>284.63</v>
      </c>
      <c r="E3" s="16">
        <v>1707.78</v>
      </c>
      <c r="F3" s="16">
        <v>0</v>
      </c>
      <c r="G3" s="16">
        <v>853.89</v>
      </c>
      <c r="H3" s="16">
        <v>2561.67</v>
      </c>
      <c r="I3" s="16">
        <v>6261.86</v>
      </c>
      <c r="J3" s="16">
        <v>11954.46</v>
      </c>
      <c r="K3" s="16">
        <v>4269.45</v>
      </c>
      <c r="L3" s="16">
        <v>7400.38</v>
      </c>
      <c r="M3" s="16">
        <v>10531.31</v>
      </c>
      <c r="N3" s="16">
        <f t="shared" ref="N3:N11" si="0">SUM(B3:M3)</f>
        <v>46110.06</v>
      </c>
    </row>
    <row r="4" spans="1:14" x14ac:dyDescent="0.2">
      <c r="A4" s="15" t="s">
        <v>19</v>
      </c>
      <c r="B4" s="16">
        <v>42979.13</v>
      </c>
      <c r="C4" s="16">
        <v>51518.03</v>
      </c>
      <c r="D4" s="16">
        <v>39278.94</v>
      </c>
      <c r="E4" s="16">
        <v>32447.82</v>
      </c>
      <c r="F4" s="16">
        <v>50379.51</v>
      </c>
      <c r="G4" s="16">
        <v>39563.57</v>
      </c>
      <c r="H4" s="16">
        <v>47533.21</v>
      </c>
      <c r="I4" s="16">
        <v>54364.33</v>
      </c>
      <c r="J4" s="16">
        <v>44402.28</v>
      </c>
      <c r="K4" s="16">
        <v>50948.77</v>
      </c>
      <c r="L4" s="16">
        <v>49525.62</v>
      </c>
      <c r="M4" s="16">
        <v>69165.09</v>
      </c>
      <c r="N4" s="16">
        <f t="shared" si="0"/>
        <v>572106.30000000005</v>
      </c>
    </row>
    <row r="5" spans="1:14" x14ac:dyDescent="0.2">
      <c r="A5" s="15" t="s">
        <v>1</v>
      </c>
      <c r="B5" s="16">
        <v>4549.8599999999997</v>
      </c>
      <c r="C5" s="16">
        <v>5849.82</v>
      </c>
      <c r="D5" s="16">
        <v>7474.77</v>
      </c>
      <c r="E5" s="16">
        <v>1299.96</v>
      </c>
      <c r="F5" s="16">
        <v>2274.9299999999998</v>
      </c>
      <c r="G5" s="16">
        <v>5199.84</v>
      </c>
      <c r="H5" s="16">
        <v>2599.92</v>
      </c>
      <c r="I5" s="16">
        <v>1624.95</v>
      </c>
      <c r="J5" s="16">
        <v>1949.94</v>
      </c>
      <c r="K5" s="16">
        <v>2924.91</v>
      </c>
      <c r="L5" s="16">
        <v>649.98</v>
      </c>
      <c r="M5" s="16">
        <v>3574.89</v>
      </c>
      <c r="N5" s="16">
        <f t="shared" si="0"/>
        <v>39973.769999999997</v>
      </c>
    </row>
    <row r="6" spans="1:14" x14ac:dyDescent="0.2">
      <c r="A6" s="15" t="s">
        <v>20</v>
      </c>
      <c r="B6" s="16">
        <v>11602.54</v>
      </c>
      <c r="C6" s="16">
        <v>10686.55</v>
      </c>
      <c r="D6" s="16">
        <v>12823.86</v>
      </c>
      <c r="E6" s="16">
        <v>13129.19</v>
      </c>
      <c r="F6" s="16">
        <v>17709.14</v>
      </c>
      <c r="G6" s="16">
        <v>18014.47</v>
      </c>
      <c r="H6" s="16">
        <v>14045.18</v>
      </c>
      <c r="I6" s="16">
        <v>20762.439999999999</v>
      </c>
      <c r="J6" s="16">
        <v>13434.52</v>
      </c>
      <c r="K6" s="16">
        <v>20151.78</v>
      </c>
      <c r="L6" s="16">
        <v>25953.05</v>
      </c>
      <c r="M6" s="16">
        <v>20762.439999999999</v>
      </c>
      <c r="N6" s="16">
        <f t="shared" si="0"/>
        <v>199075.15999999997</v>
      </c>
    </row>
    <row r="7" spans="1:14" x14ac:dyDescent="0.2">
      <c r="A7" s="15" t="s">
        <v>2</v>
      </c>
      <c r="B7" s="16">
        <v>338552.56</v>
      </c>
      <c r="C7" s="16">
        <v>370447.6</v>
      </c>
      <c r="D7" s="16">
        <v>320611.59999999998</v>
      </c>
      <c r="E7" s="16">
        <v>281407.28000000003</v>
      </c>
      <c r="F7" s="16">
        <v>326259.68</v>
      </c>
      <c r="G7" s="16">
        <v>316956.96000000002</v>
      </c>
      <c r="H7" s="16">
        <v>281739.52000000002</v>
      </c>
      <c r="I7" s="16">
        <v>292703.44</v>
      </c>
      <c r="J7" s="16">
        <v>314963.52</v>
      </c>
      <c r="K7" s="16">
        <v>357822.48</v>
      </c>
      <c r="L7" s="16">
        <v>347190.8</v>
      </c>
      <c r="M7" s="16">
        <v>283068.48</v>
      </c>
      <c r="N7" s="16">
        <f t="shared" si="0"/>
        <v>3831723.92</v>
      </c>
    </row>
    <row r="8" spans="1:14" x14ac:dyDescent="0.2">
      <c r="A8" s="15" t="s">
        <v>3</v>
      </c>
      <c r="B8" s="16">
        <v>61600</v>
      </c>
      <c r="C8" s="16">
        <v>69300</v>
      </c>
      <c r="D8" s="16">
        <v>51975</v>
      </c>
      <c r="E8" s="16">
        <v>52525</v>
      </c>
      <c r="F8" s="16">
        <v>78100</v>
      </c>
      <c r="G8" s="16">
        <v>82500</v>
      </c>
      <c r="H8" s="16">
        <v>69575</v>
      </c>
      <c r="I8" s="16">
        <v>109175</v>
      </c>
      <c r="J8" s="16">
        <v>79200</v>
      </c>
      <c r="K8" s="16">
        <v>93775</v>
      </c>
      <c r="L8" s="16">
        <v>79750</v>
      </c>
      <c r="M8" s="16">
        <v>83600</v>
      </c>
      <c r="N8" s="16">
        <f t="shared" si="0"/>
        <v>911075</v>
      </c>
    </row>
    <row r="9" spans="1:14" x14ac:dyDescent="0.2">
      <c r="A9" s="15" t="s">
        <v>21</v>
      </c>
      <c r="B9" s="16">
        <v>1006.04</v>
      </c>
      <c r="C9" s="16">
        <v>1006.04</v>
      </c>
      <c r="D9" s="16">
        <v>503.02</v>
      </c>
      <c r="E9" s="16">
        <v>1006.04</v>
      </c>
      <c r="F9" s="16">
        <v>1006.04</v>
      </c>
      <c r="G9" s="16">
        <v>2012.08</v>
      </c>
      <c r="H9" s="16">
        <v>2012.08</v>
      </c>
      <c r="I9" s="16">
        <v>3521.14</v>
      </c>
      <c r="J9" s="16">
        <v>4527.18</v>
      </c>
      <c r="K9" s="16">
        <v>6790.77</v>
      </c>
      <c r="L9" s="16">
        <v>6287.75</v>
      </c>
      <c r="M9" s="16">
        <v>5030.2</v>
      </c>
      <c r="N9" s="16">
        <f t="shared" si="0"/>
        <v>34708.379999999997</v>
      </c>
    </row>
    <row r="10" spans="1:14" x14ac:dyDescent="0.2">
      <c r="A10" s="15" t="s">
        <v>4</v>
      </c>
      <c r="B10" s="16">
        <v>57297.599999999999</v>
      </c>
      <c r="C10" s="16">
        <v>50673.599999999999</v>
      </c>
      <c r="D10" s="16">
        <v>42062.400000000001</v>
      </c>
      <c r="E10" s="16">
        <v>37425.599999999999</v>
      </c>
      <c r="F10" s="16">
        <v>40406.400000000001</v>
      </c>
      <c r="G10" s="16">
        <v>45374.400000000001</v>
      </c>
      <c r="H10" s="16">
        <v>51998.400000000001</v>
      </c>
      <c r="I10" s="16">
        <v>53654.400000000001</v>
      </c>
      <c r="J10" s="16">
        <v>50011.199999999997</v>
      </c>
      <c r="K10" s="16">
        <v>47361.599999999999</v>
      </c>
      <c r="L10" s="16">
        <v>51336</v>
      </c>
      <c r="M10" s="16">
        <v>52660.800000000003</v>
      </c>
      <c r="N10" s="16">
        <f t="shared" si="0"/>
        <v>580262.40000000014</v>
      </c>
    </row>
    <row r="11" spans="1:14" x14ac:dyDescent="0.2">
      <c r="A11" s="15" t="s">
        <v>5</v>
      </c>
      <c r="B11" s="16">
        <v>46086.48</v>
      </c>
      <c r="C11" s="16">
        <v>44082.720000000001</v>
      </c>
      <c r="D11" s="16">
        <v>60446.76</v>
      </c>
      <c r="E11" s="16">
        <v>49760.04</v>
      </c>
      <c r="F11" s="16">
        <v>64120.32</v>
      </c>
      <c r="G11" s="16">
        <v>54435.48</v>
      </c>
      <c r="H11" s="16">
        <v>45752.52</v>
      </c>
      <c r="I11" s="16">
        <v>56773.2</v>
      </c>
      <c r="J11" s="16">
        <v>47422.32</v>
      </c>
      <c r="K11" s="16">
        <v>43414.8</v>
      </c>
      <c r="L11" s="16">
        <v>38071.440000000002</v>
      </c>
      <c r="M11" s="16">
        <v>27050.76</v>
      </c>
      <c r="N11" s="16">
        <f t="shared" si="0"/>
        <v>577416.84000000008</v>
      </c>
    </row>
    <row r="12" spans="1:14" x14ac:dyDescent="0.2">
      <c r="A12" s="18" t="s">
        <v>12</v>
      </c>
      <c r="B12" s="16">
        <f t="shared" ref="B12:N12" si="1">SUM(B3:B11)</f>
        <v>563958.84</v>
      </c>
      <c r="C12" s="16">
        <f t="shared" si="1"/>
        <v>603564.36</v>
      </c>
      <c r="D12" s="16">
        <f t="shared" si="1"/>
        <v>535460.98</v>
      </c>
      <c r="E12" s="16">
        <f t="shared" si="1"/>
        <v>470708.70999999996</v>
      </c>
      <c r="F12" s="16">
        <f t="shared" si="1"/>
        <v>580256.02</v>
      </c>
      <c r="G12" s="16">
        <f t="shared" si="1"/>
        <v>564910.69000000006</v>
      </c>
      <c r="H12" s="16">
        <f t="shared" si="1"/>
        <v>517817.50000000006</v>
      </c>
      <c r="I12" s="16">
        <f t="shared" si="1"/>
        <v>598840.76</v>
      </c>
      <c r="J12" s="16">
        <f t="shared" si="1"/>
        <v>567865.42000000004</v>
      </c>
      <c r="K12" s="16">
        <f t="shared" si="1"/>
        <v>627459.55999999994</v>
      </c>
      <c r="L12" s="16">
        <f t="shared" si="1"/>
        <v>606165.02</v>
      </c>
      <c r="M12" s="16">
        <f t="shared" si="1"/>
        <v>555443.97</v>
      </c>
      <c r="N12" s="16">
        <f t="shared" si="1"/>
        <v>6792451.8300000001</v>
      </c>
    </row>
    <row r="13" spans="1:14" x14ac:dyDescent="0.2">
      <c r="A13" s="36" t="s">
        <v>13</v>
      </c>
      <c r="B13" s="13" t="s">
        <v>22</v>
      </c>
      <c r="C13" s="13" t="s">
        <v>23</v>
      </c>
      <c r="D13" s="13" t="s">
        <v>24</v>
      </c>
      <c r="E13" s="13" t="s">
        <v>25</v>
      </c>
      <c r="F13" s="13" t="s">
        <v>26</v>
      </c>
      <c r="G13" s="13" t="s">
        <v>27</v>
      </c>
      <c r="H13" s="13" t="s">
        <v>28</v>
      </c>
      <c r="I13" s="13" t="s">
        <v>29</v>
      </c>
      <c r="J13" s="13" t="s">
        <v>30</v>
      </c>
      <c r="K13" s="13" t="s">
        <v>31</v>
      </c>
      <c r="L13" s="13" t="s">
        <v>32</v>
      </c>
      <c r="M13" s="13" t="s">
        <v>33</v>
      </c>
      <c r="N13" s="13" t="s">
        <v>0</v>
      </c>
    </row>
    <row r="14" spans="1:14" x14ac:dyDescent="0.2">
      <c r="A14" s="15" t="s">
        <v>18</v>
      </c>
      <c r="B14" s="37">
        <f>B3/$B$12</f>
        <v>5.0469995292564264E-4</v>
      </c>
      <c r="C14" s="37">
        <f>C3/$C$12</f>
        <v>0</v>
      </c>
      <c r="D14" s="37">
        <f>D3/$D$12</f>
        <v>5.315606750654361E-4</v>
      </c>
      <c r="E14" s="37">
        <f>E3/$E$12</f>
        <v>3.6281036737136224E-3</v>
      </c>
      <c r="F14" s="37">
        <v>0</v>
      </c>
      <c r="G14" s="37">
        <f>G3/$G$12</f>
        <v>1.5115486662148311E-3</v>
      </c>
      <c r="H14" s="37">
        <f>H3/$H$12</f>
        <v>4.947051808793638E-3</v>
      </c>
      <c r="I14" s="37">
        <f>I3/$I$12</f>
        <v>1.0456636251680662E-2</v>
      </c>
      <c r="J14" s="37">
        <f>J3/$J$12</f>
        <v>2.1051572395445382E-2</v>
      </c>
      <c r="K14" s="37">
        <f>K3/$K$12</f>
        <v>6.8043428966163173E-3</v>
      </c>
      <c r="L14" s="37">
        <f>L3/$L$12</f>
        <v>1.2208523678915026E-2</v>
      </c>
      <c r="M14" s="37">
        <f>M3/$M$12</f>
        <v>1.8960166225227001E-2</v>
      </c>
      <c r="N14" s="37">
        <f>N3/$N$12</f>
        <v>6.7884264995958015E-3</v>
      </c>
    </row>
    <row r="15" spans="1:14" x14ac:dyDescent="0.2">
      <c r="A15" s="15" t="s">
        <v>19</v>
      </c>
      <c r="B15" s="37">
        <f>B4/$B$12</f>
        <v>7.6209692891772027E-2</v>
      </c>
      <c r="C15" s="37">
        <f>C4/$C$12</f>
        <v>8.5356315604851157E-2</v>
      </c>
      <c r="D15" s="37">
        <f>D4/$D$12</f>
        <v>7.3355373159030193E-2</v>
      </c>
      <c r="E15" s="37">
        <f>E4/$E$12</f>
        <v>6.8933969800558825E-2</v>
      </c>
      <c r="F15" s="37">
        <f>F4/$F$12</f>
        <v>8.6822899312617219E-2</v>
      </c>
      <c r="G15" s="37">
        <f>G4/$G$12</f>
        <v>7.0035088201287177E-2</v>
      </c>
      <c r="H15" s="37">
        <f>H4/$H$12</f>
        <v>9.1795294674281949E-2</v>
      </c>
      <c r="I15" s="37">
        <f>I4/$I$12</f>
        <v>9.0782614730500311E-2</v>
      </c>
      <c r="J15" s="37">
        <f>J4/$J$12</f>
        <v>7.8191554611654279E-2</v>
      </c>
      <c r="K15" s="37">
        <f>K4/$K$12</f>
        <v>8.1198491899621389E-2</v>
      </c>
      <c r="L15" s="37">
        <f>L4/$L$12</f>
        <v>8.1703196928123639E-2</v>
      </c>
      <c r="M15" s="37">
        <f>M4/$M$12</f>
        <v>0.12452217277649084</v>
      </c>
      <c r="N15" s="37">
        <f>N4/$N$12</f>
        <v>8.4226773235725694E-2</v>
      </c>
    </row>
    <row r="16" spans="1:14" x14ac:dyDescent="0.2">
      <c r="A16" s="15" t="s">
        <v>1</v>
      </c>
      <c r="B16" s="37">
        <f>B5/$B$12</f>
        <v>8.0677164312204057E-3</v>
      </c>
      <c r="C16" s="37">
        <f>C5/$C$12</f>
        <v>9.6921229742591153E-3</v>
      </c>
      <c r="D16" s="37">
        <f>D5/$D$12</f>
        <v>1.3959504574917859E-2</v>
      </c>
      <c r="E16" s="37">
        <f>E5/$E$12</f>
        <v>2.761707978592536E-3</v>
      </c>
      <c r="F16" s="37">
        <f>F5/$F$12</f>
        <v>3.9205625130782785E-3</v>
      </c>
      <c r="G16" s="37">
        <f>G5/$G$12</f>
        <v>9.2047116332671982E-3</v>
      </c>
      <c r="H16" s="37">
        <f>H5/$H$12</f>
        <v>5.0209195324607599E-3</v>
      </c>
      <c r="I16" s="37">
        <f>I5/$I$12</f>
        <v>2.7134926486967921E-3</v>
      </c>
      <c r="J16" s="37">
        <f>J5/$J$12</f>
        <v>3.4338065522637388E-3</v>
      </c>
      <c r="K16" s="37">
        <f>K5/$K$12</f>
        <v>4.6615115721561403E-3</v>
      </c>
      <c r="L16" s="37">
        <f>L5/$L$12</f>
        <v>1.0722822639947123E-3</v>
      </c>
      <c r="M16" s="37">
        <f>M5/$M$12</f>
        <v>6.4360947153679609E-3</v>
      </c>
      <c r="N16" s="37">
        <f>N5/$N$12</f>
        <v>5.8850281165703892E-3</v>
      </c>
    </row>
    <row r="17" spans="1:15" x14ac:dyDescent="0.2">
      <c r="A17" s="15" t="s">
        <v>20</v>
      </c>
      <c r="B17" s="37">
        <f>B6/$B$12</f>
        <v>2.0573380851694783E-2</v>
      </c>
      <c r="C17" s="37">
        <f>C6/$C$12</f>
        <v>1.7705733983365089E-2</v>
      </c>
      <c r="D17" s="37">
        <f>D6/$D$12</f>
        <v>2.3949196074007112E-2</v>
      </c>
      <c r="E17" s="37">
        <f>E6/$E$12</f>
        <v>2.7892388054599631E-2</v>
      </c>
      <c r="F17" s="37">
        <f>F6/$F$12</f>
        <v>3.0519528259267348E-2</v>
      </c>
      <c r="G17" s="37">
        <f>G6/$G$12</f>
        <v>3.1889058427979115E-2</v>
      </c>
      <c r="H17" s="37">
        <f>H6/$H$12</f>
        <v>2.7123803270457252E-2</v>
      </c>
      <c r="I17" s="37">
        <f>I6/$I$12</f>
        <v>3.4671053453342086E-2</v>
      </c>
      <c r="J17" s="37">
        <f>J6/$J$12</f>
        <v>2.3657929373477257E-2</v>
      </c>
      <c r="K17" s="37">
        <f>K6/$K$12</f>
        <v>3.2116460222552032E-2</v>
      </c>
      <c r="L17" s="37">
        <f>L6/$L$12</f>
        <v>4.2815156176448453E-2</v>
      </c>
      <c r="M17" s="37">
        <f>M6/$M$12</f>
        <v>3.7379899902414998E-2</v>
      </c>
      <c r="N17" s="37">
        <f>N6/$N$12</f>
        <v>2.9308291760090401E-2</v>
      </c>
    </row>
    <row r="18" spans="1:15" x14ac:dyDescent="0.2">
      <c r="A18" s="15" t="s">
        <v>2</v>
      </c>
      <c r="B18" s="37">
        <f>B7/$B$12</f>
        <v>0.60031430662563956</v>
      </c>
      <c r="C18" s="37">
        <f>C7/$C$12</f>
        <v>0.61376652524678554</v>
      </c>
      <c r="D18" s="37">
        <f>D7/$D$12</f>
        <v>0.59875810185085754</v>
      </c>
      <c r="E18" s="37">
        <f>E7/$E$12</f>
        <v>0.59783741838981486</v>
      </c>
      <c r="F18" s="37">
        <f>F7/$F$12</f>
        <v>0.56226849658535205</v>
      </c>
      <c r="G18" s="37">
        <f>G7/$G$12</f>
        <v>0.56107445939817491</v>
      </c>
      <c r="H18" s="37">
        <f>H7/$H$12</f>
        <v>0.54409037933248683</v>
      </c>
      <c r="I18" s="37">
        <f>I7/$I$12</f>
        <v>0.4887834288367412</v>
      </c>
      <c r="J18" s="37">
        <f>J7/$J$12</f>
        <v>0.55464465506633598</v>
      </c>
      <c r="K18" s="37">
        <f>K7/$K$12</f>
        <v>0.57027177974625176</v>
      </c>
      <c r="L18" s="37">
        <f>L7/$L$12</f>
        <v>0.57276614213073529</v>
      </c>
      <c r="M18" s="37">
        <f>M7/$M$12</f>
        <v>0.50962562434515224</v>
      </c>
      <c r="N18" s="37">
        <f>N7/$N$12</f>
        <v>0.56411499351037719</v>
      </c>
    </row>
    <row r="19" spans="1:15" x14ac:dyDescent="0.2">
      <c r="A19" s="15" t="s">
        <v>3</v>
      </c>
      <c r="B19" s="37">
        <f>B8/$B$12</f>
        <v>0.10922782946358285</v>
      </c>
      <c r="C19" s="37">
        <f>C8/$C$12</f>
        <v>0.11481791270776824</v>
      </c>
      <c r="D19" s="37">
        <f>D8/$D$12</f>
        <v>9.7065896379601738E-2</v>
      </c>
      <c r="E19" s="37">
        <f>E8/$E$12</f>
        <v>0.11158705773683263</v>
      </c>
      <c r="F19" s="37">
        <f>F8/$F$12</f>
        <v>0.1345957599888408</v>
      </c>
      <c r="G19" s="37">
        <f>G8/$G$12</f>
        <v>0.14604078389807068</v>
      </c>
      <c r="H19" s="37">
        <f>H8/$H$12</f>
        <v>0.13436200978143842</v>
      </c>
      <c r="I19" s="37">
        <f>I8/$I$12</f>
        <v>0.18231056950766009</v>
      </c>
      <c r="J19" s="37">
        <f>J8/$J$12</f>
        <v>0.13946966518933304</v>
      </c>
      <c r="K19" s="37">
        <f>K8/$K$12</f>
        <v>0.14945186268259267</v>
      </c>
      <c r="L19" s="37">
        <f>L8/$L$12</f>
        <v>0.13156483361577018</v>
      </c>
      <c r="M19" s="37">
        <f>M8/$M$12</f>
        <v>0.15051023058185328</v>
      </c>
      <c r="N19" s="37">
        <f>N8/$N$12</f>
        <v>0.13413050586182809</v>
      </c>
      <c r="O19" s="6"/>
    </row>
    <row r="20" spans="1:15" x14ac:dyDescent="0.2">
      <c r="A20" s="15" t="s">
        <v>21</v>
      </c>
      <c r="B20" s="37">
        <f>B9/$B$12</f>
        <v>1.783889051193878E-3</v>
      </c>
      <c r="C20" s="37">
        <f>C9/$C$12</f>
        <v>1.6668313549859041E-3</v>
      </c>
      <c r="D20" s="37">
        <f>D9/$D$12</f>
        <v>9.3941485708258336E-4</v>
      </c>
      <c r="E20" s="37">
        <f>E9/$E$12</f>
        <v>2.1372878356128145E-3</v>
      </c>
      <c r="F20" s="37">
        <f>F9/$F$12</f>
        <v>1.7337864069036284E-3</v>
      </c>
      <c r="G20" s="37">
        <f>G9/$G$12</f>
        <v>3.5617665510985458E-3</v>
      </c>
      <c r="H20" s="37">
        <f>H9/$H$12</f>
        <v>3.8856933185919744E-3</v>
      </c>
      <c r="I20" s="37">
        <f>I9/$I$12</f>
        <v>5.8799270777760686E-3</v>
      </c>
      <c r="J20" s="37">
        <f>J9/$J$12</f>
        <v>7.9722762481293542E-3</v>
      </c>
      <c r="K20" s="37">
        <f>K9/$K$12</f>
        <v>1.0822641701403037E-2</v>
      </c>
      <c r="L20" s="37">
        <f>L9/$L$12</f>
        <v>1.0373000408370645E-2</v>
      </c>
      <c r="M20" s="37">
        <f>M9/$M$12</f>
        <v>9.0561789697707947E-3</v>
      </c>
      <c r="N20" s="37">
        <f>N9/$N$12</f>
        <v>5.1098455857580957E-3</v>
      </c>
      <c r="O20" s="6"/>
    </row>
    <row r="21" spans="1:15" x14ac:dyDescent="0.2">
      <c r="A21" s="15" t="s">
        <v>4</v>
      </c>
      <c r="B21" s="37">
        <f>B10/$B$12</f>
        <v>0.10159890392000949</v>
      </c>
      <c r="C21" s="37">
        <f>C10/$C$12</f>
        <v>8.3957243598677692E-2</v>
      </c>
      <c r="D21" s="37">
        <f>D10/$D$12</f>
        <v>7.8553623085663507E-2</v>
      </c>
      <c r="E21" s="37">
        <f>E10/$E$12</f>
        <v>7.9509044988778727E-2</v>
      </c>
      <c r="F21" s="37">
        <f>F10/$F$12</f>
        <v>6.9635468840116468E-2</v>
      </c>
      <c r="G21" s="37">
        <f>G10/$G$12</f>
        <v>8.0321369029146883E-2</v>
      </c>
      <c r="H21" s="37">
        <f>H10/$H$12</f>
        <v>0.10041839064921521</v>
      </c>
      <c r="I21" s="37">
        <f>I10/$I$12</f>
        <v>8.9597107584994715E-2</v>
      </c>
      <c r="J21" s="37">
        <f>J10/$J$12</f>
        <v>8.8068754036827943E-2</v>
      </c>
      <c r="K21" s="37">
        <f>K10/$K$12</f>
        <v>7.5481517884594826E-2</v>
      </c>
      <c r="L21" s="37">
        <f>L10/$L$12</f>
        <v>8.4689809385569623E-2</v>
      </c>
      <c r="M21" s="37">
        <f>M10/$M$12</f>
        <v>9.4808482662976798E-2</v>
      </c>
      <c r="N21" s="37">
        <f>N10/$N$12</f>
        <v>8.5427532579204185E-2</v>
      </c>
    </row>
    <row r="22" spans="1:15" x14ac:dyDescent="0.2">
      <c r="A22" s="15" t="s">
        <v>5</v>
      </c>
      <c r="B22" s="37">
        <f>B11/$B$12</f>
        <v>8.1719580811961401E-2</v>
      </c>
      <c r="C22" s="37">
        <f>C11/$C$12</f>
        <v>7.3037314529307201E-2</v>
      </c>
      <c r="D22" s="37">
        <f>D11/$D$12</f>
        <v>0.11288732934377405</v>
      </c>
      <c r="E22" s="37">
        <f>E11/$E$12</f>
        <v>0.10571302154149645</v>
      </c>
      <c r="F22" s="37">
        <f>F11/$F$12</f>
        <v>0.11050349809382416</v>
      </c>
      <c r="G22" s="37">
        <f>G11/$G$12</f>
        <v>9.6361214194760583E-2</v>
      </c>
      <c r="H22" s="37">
        <f>H11/$H$12</f>
        <v>8.8356457632273899E-2</v>
      </c>
      <c r="I22" s="37">
        <f>I11/$I$12</f>
        <v>9.4805169908608086E-2</v>
      </c>
      <c r="J22" s="37">
        <f>J11/$J$12</f>
        <v>8.3509786526532986E-2</v>
      </c>
      <c r="K22" s="37">
        <f>K11/$K$12</f>
        <v>6.9191391394211932E-2</v>
      </c>
      <c r="L22" s="37">
        <f>L11/$L$12</f>
        <v>6.2807055412072446E-2</v>
      </c>
      <c r="M22" s="37">
        <f>M11/$M$12</f>
        <v>4.8701149820746095E-2</v>
      </c>
      <c r="N22" s="37">
        <f>N11/$N$12</f>
        <v>8.5008602850850115E-2</v>
      </c>
    </row>
    <row r="23" spans="1:15" x14ac:dyDescent="0.2">
      <c r="A23" s="18" t="s">
        <v>36</v>
      </c>
      <c r="B23" s="42">
        <f>B12/B34</f>
        <v>320.79569965870303</v>
      </c>
      <c r="C23" s="42">
        <f>C12/C34</f>
        <v>319.85392686804448</v>
      </c>
      <c r="D23" s="42">
        <f>D12/D34</f>
        <v>323.54137764350452</v>
      </c>
      <c r="E23" s="42">
        <f>E12/E34</f>
        <v>321.08370395634375</v>
      </c>
      <c r="F23" s="42">
        <f>F12/F34</f>
        <v>319.52424008810573</v>
      </c>
      <c r="G23" s="42">
        <f>G12/G34</f>
        <v>319.51962104072402</v>
      </c>
      <c r="H23" s="42">
        <f>H12/H34</f>
        <v>318.26521204671178</v>
      </c>
      <c r="I23" s="42">
        <f>I12/I34</f>
        <v>315.51146469968387</v>
      </c>
      <c r="J23" s="42">
        <f>J12/J34</f>
        <v>317.06611948632053</v>
      </c>
      <c r="K23" s="42">
        <f>K12/K34</f>
        <v>316.41934442763488</v>
      </c>
      <c r="L23" s="42">
        <f>L12/L34</f>
        <v>317.69655136268346</v>
      </c>
      <c r="M23" s="42">
        <f>M12/M34</f>
        <v>315.23494324631099</v>
      </c>
      <c r="N23" s="42">
        <f>N12/N34</f>
        <v>318.61024579014025</v>
      </c>
    </row>
    <row r="24" spans="1:15" x14ac:dyDescent="0.2">
      <c r="A24" s="18" t="s">
        <v>38</v>
      </c>
      <c r="B24" s="13" t="s">
        <v>22</v>
      </c>
      <c r="C24" s="13" t="s">
        <v>23</v>
      </c>
      <c r="D24" s="13" t="s">
        <v>24</v>
      </c>
      <c r="E24" s="13" t="s">
        <v>25</v>
      </c>
      <c r="F24" s="13" t="s">
        <v>26</v>
      </c>
      <c r="G24" s="13" t="s">
        <v>27</v>
      </c>
      <c r="H24" s="13" t="s">
        <v>28</v>
      </c>
      <c r="I24" s="13" t="s">
        <v>29</v>
      </c>
      <c r="J24" s="13" t="s">
        <v>30</v>
      </c>
      <c r="K24" s="13" t="s">
        <v>31</v>
      </c>
      <c r="L24" s="13" t="s">
        <v>32</v>
      </c>
      <c r="M24" s="13" t="s">
        <v>33</v>
      </c>
      <c r="N24" s="13" t="s">
        <v>0</v>
      </c>
    </row>
    <row r="25" spans="1:15" x14ac:dyDescent="0.2">
      <c r="A25" s="15" t="s">
        <v>18</v>
      </c>
      <c r="B25" s="19">
        <v>1</v>
      </c>
      <c r="C25" s="19">
        <v>0</v>
      </c>
      <c r="D25" s="19">
        <v>1</v>
      </c>
      <c r="E25" s="19">
        <v>6</v>
      </c>
      <c r="F25" s="19">
        <v>0</v>
      </c>
      <c r="G25" s="19">
        <v>3</v>
      </c>
      <c r="H25" s="19">
        <v>9</v>
      </c>
      <c r="I25" s="19">
        <v>22</v>
      </c>
      <c r="J25" s="19">
        <v>42</v>
      </c>
      <c r="K25" s="19">
        <v>15</v>
      </c>
      <c r="L25" s="19">
        <v>26</v>
      </c>
      <c r="M25" s="19">
        <v>37</v>
      </c>
      <c r="N25" s="19">
        <f t="shared" ref="N25:N33" si="2">SUM(B25:M25)</f>
        <v>162</v>
      </c>
    </row>
    <row r="26" spans="1:15" x14ac:dyDescent="0.2">
      <c r="A26" s="15" t="s">
        <v>19</v>
      </c>
      <c r="B26" s="19">
        <v>151</v>
      </c>
      <c r="C26" s="19">
        <v>181</v>
      </c>
      <c r="D26" s="19">
        <v>136</v>
      </c>
      <c r="E26" s="19">
        <v>113</v>
      </c>
      <c r="F26" s="19">
        <v>177</v>
      </c>
      <c r="G26" s="19">
        <v>139</v>
      </c>
      <c r="H26" s="19">
        <v>167</v>
      </c>
      <c r="I26" s="19">
        <v>190</v>
      </c>
      <c r="J26" s="19">
        <v>154</v>
      </c>
      <c r="K26" s="19">
        <v>177</v>
      </c>
      <c r="L26" s="19">
        <v>174</v>
      </c>
      <c r="M26" s="19">
        <v>241</v>
      </c>
      <c r="N26" s="19">
        <f t="shared" si="2"/>
        <v>2000</v>
      </c>
    </row>
    <row r="27" spans="1:15" x14ac:dyDescent="0.2">
      <c r="A27" s="15" t="s">
        <v>1</v>
      </c>
      <c r="B27" s="19">
        <v>14</v>
      </c>
      <c r="C27" s="19">
        <v>18</v>
      </c>
      <c r="D27" s="19">
        <v>23</v>
      </c>
      <c r="E27" s="19">
        <v>4</v>
      </c>
      <c r="F27" s="19">
        <v>7</v>
      </c>
      <c r="G27" s="19">
        <v>16</v>
      </c>
      <c r="H27" s="19">
        <v>8</v>
      </c>
      <c r="I27" s="19">
        <v>5</v>
      </c>
      <c r="J27" s="19">
        <v>6</v>
      </c>
      <c r="K27" s="19">
        <v>9</v>
      </c>
      <c r="L27" s="19">
        <v>2</v>
      </c>
      <c r="M27" s="19">
        <v>11</v>
      </c>
      <c r="N27" s="19">
        <f t="shared" si="2"/>
        <v>123</v>
      </c>
    </row>
    <row r="28" spans="1:15" x14ac:dyDescent="0.2">
      <c r="A28" s="15" t="s">
        <v>20</v>
      </c>
      <c r="B28" s="19">
        <v>38</v>
      </c>
      <c r="C28" s="19">
        <v>35</v>
      </c>
      <c r="D28" s="19">
        <v>42</v>
      </c>
      <c r="E28" s="19">
        <v>43</v>
      </c>
      <c r="F28" s="19">
        <v>58</v>
      </c>
      <c r="G28" s="19">
        <v>59</v>
      </c>
      <c r="H28" s="19">
        <v>46</v>
      </c>
      <c r="I28" s="19">
        <v>66</v>
      </c>
      <c r="J28" s="19">
        <v>44</v>
      </c>
      <c r="K28" s="19">
        <v>66</v>
      </c>
      <c r="L28" s="19">
        <v>85</v>
      </c>
      <c r="M28" s="19">
        <v>68</v>
      </c>
      <c r="N28" s="19">
        <f t="shared" si="2"/>
        <v>650</v>
      </c>
    </row>
    <row r="29" spans="1:15" x14ac:dyDescent="0.2">
      <c r="A29" s="15" t="s">
        <v>2</v>
      </c>
      <c r="B29" s="19">
        <v>1015</v>
      </c>
      <c r="C29" s="19">
        <v>1112</v>
      </c>
      <c r="D29" s="19">
        <v>957</v>
      </c>
      <c r="E29" s="19">
        <v>845</v>
      </c>
      <c r="F29" s="19">
        <v>973</v>
      </c>
      <c r="G29" s="19">
        <v>949</v>
      </c>
      <c r="H29" s="19">
        <v>845</v>
      </c>
      <c r="I29" s="19">
        <v>874</v>
      </c>
      <c r="J29" s="19">
        <v>947</v>
      </c>
      <c r="K29" s="19">
        <v>1077</v>
      </c>
      <c r="L29" s="19">
        <v>1038</v>
      </c>
      <c r="M29" s="19">
        <v>847</v>
      </c>
      <c r="N29" s="19">
        <f t="shared" si="2"/>
        <v>11479</v>
      </c>
    </row>
    <row r="30" spans="1:15" x14ac:dyDescent="0.2">
      <c r="A30" s="15" t="s">
        <v>3</v>
      </c>
      <c r="B30" s="19">
        <v>224</v>
      </c>
      <c r="C30" s="19">
        <v>252</v>
      </c>
      <c r="D30" s="19">
        <v>187</v>
      </c>
      <c r="E30" s="19">
        <v>191</v>
      </c>
      <c r="F30" s="19">
        <v>283</v>
      </c>
      <c r="G30" s="19">
        <v>296</v>
      </c>
      <c r="H30" s="19">
        <v>253</v>
      </c>
      <c r="I30" s="19">
        <v>395</v>
      </c>
      <c r="J30" s="19">
        <v>287</v>
      </c>
      <c r="K30" s="19">
        <v>341</v>
      </c>
      <c r="L30" s="19">
        <v>290</v>
      </c>
      <c r="M30" s="19">
        <v>302</v>
      </c>
      <c r="N30" s="19">
        <f t="shared" si="2"/>
        <v>3301</v>
      </c>
    </row>
    <row r="31" spans="1:15" x14ac:dyDescent="0.2">
      <c r="A31" s="15" t="s">
        <v>21</v>
      </c>
      <c r="B31" s="19">
        <v>4</v>
      </c>
      <c r="C31" s="19">
        <v>4</v>
      </c>
      <c r="D31" s="19">
        <v>2</v>
      </c>
      <c r="E31" s="19">
        <v>4</v>
      </c>
      <c r="F31" s="19">
        <v>4</v>
      </c>
      <c r="G31" s="19">
        <v>8</v>
      </c>
      <c r="H31" s="19">
        <v>8</v>
      </c>
      <c r="I31" s="19">
        <v>14</v>
      </c>
      <c r="J31" s="19">
        <v>18</v>
      </c>
      <c r="K31" s="19">
        <v>27</v>
      </c>
      <c r="L31" s="19">
        <v>25</v>
      </c>
      <c r="M31" s="19">
        <v>20</v>
      </c>
      <c r="N31" s="19">
        <f t="shared" si="2"/>
        <v>138</v>
      </c>
    </row>
    <row r="32" spans="1:15" x14ac:dyDescent="0.2">
      <c r="A32" s="15" t="s">
        <v>4</v>
      </c>
      <c r="B32" s="19">
        <v>173</v>
      </c>
      <c r="C32" s="19">
        <v>153</v>
      </c>
      <c r="D32" s="19">
        <v>126</v>
      </c>
      <c r="E32" s="19">
        <v>113</v>
      </c>
      <c r="F32" s="19">
        <v>122</v>
      </c>
      <c r="G32" s="19">
        <v>137</v>
      </c>
      <c r="H32" s="19">
        <v>155</v>
      </c>
      <c r="I32" s="19">
        <v>162</v>
      </c>
      <c r="J32" s="19">
        <v>151</v>
      </c>
      <c r="K32" s="19">
        <v>141</v>
      </c>
      <c r="L32" s="19">
        <v>154</v>
      </c>
      <c r="M32" s="19">
        <v>155</v>
      </c>
      <c r="N32" s="19">
        <f t="shared" si="2"/>
        <v>1742</v>
      </c>
    </row>
    <row r="33" spans="1:14" x14ac:dyDescent="0.2">
      <c r="A33" s="15" t="s">
        <v>5</v>
      </c>
      <c r="B33" s="19">
        <v>138</v>
      </c>
      <c r="C33" s="19">
        <v>132</v>
      </c>
      <c r="D33" s="19">
        <v>181</v>
      </c>
      <c r="E33" s="19">
        <v>147</v>
      </c>
      <c r="F33" s="19">
        <v>192</v>
      </c>
      <c r="G33" s="19">
        <v>161</v>
      </c>
      <c r="H33" s="19">
        <v>136</v>
      </c>
      <c r="I33" s="19">
        <v>170</v>
      </c>
      <c r="J33" s="19">
        <v>142</v>
      </c>
      <c r="K33" s="19">
        <v>130</v>
      </c>
      <c r="L33" s="19">
        <v>114</v>
      </c>
      <c r="M33" s="19">
        <v>81</v>
      </c>
      <c r="N33" s="19">
        <f t="shared" si="2"/>
        <v>1724</v>
      </c>
    </row>
    <row r="34" spans="1:14" x14ac:dyDescent="0.2">
      <c r="A34" s="18" t="s">
        <v>10</v>
      </c>
      <c r="B34" s="19">
        <f t="shared" ref="B34:N34" si="3">SUM(B25:B33)</f>
        <v>1758</v>
      </c>
      <c r="C34" s="19">
        <f t="shared" si="3"/>
        <v>1887</v>
      </c>
      <c r="D34" s="19">
        <f t="shared" si="3"/>
        <v>1655</v>
      </c>
      <c r="E34" s="19">
        <f t="shared" si="3"/>
        <v>1466</v>
      </c>
      <c r="F34" s="19">
        <f t="shared" si="3"/>
        <v>1816</v>
      </c>
      <c r="G34" s="19">
        <f t="shared" si="3"/>
        <v>1768</v>
      </c>
      <c r="H34" s="19">
        <f t="shared" si="3"/>
        <v>1627</v>
      </c>
      <c r="I34" s="19">
        <f t="shared" si="3"/>
        <v>1898</v>
      </c>
      <c r="J34" s="19">
        <f t="shared" si="3"/>
        <v>1791</v>
      </c>
      <c r="K34" s="19">
        <f t="shared" si="3"/>
        <v>1983</v>
      </c>
      <c r="L34" s="19">
        <f t="shared" si="3"/>
        <v>1908</v>
      </c>
      <c r="M34" s="19">
        <f t="shared" si="3"/>
        <v>1762</v>
      </c>
      <c r="N34" s="19">
        <f t="shared" si="3"/>
        <v>21319</v>
      </c>
    </row>
    <row r="35" spans="1:14" x14ac:dyDescent="0.2">
      <c r="A35" s="36" t="s">
        <v>16</v>
      </c>
      <c r="B35" s="13" t="s">
        <v>22</v>
      </c>
      <c r="C35" s="13" t="s">
        <v>23</v>
      </c>
      <c r="D35" s="13" t="s">
        <v>24</v>
      </c>
      <c r="E35" s="13" t="s">
        <v>25</v>
      </c>
      <c r="F35" s="13" t="s">
        <v>26</v>
      </c>
      <c r="G35" s="13" t="s">
        <v>27</v>
      </c>
      <c r="H35" s="13" t="s">
        <v>28</v>
      </c>
      <c r="I35" s="13" t="s">
        <v>29</v>
      </c>
      <c r="J35" s="13" t="s">
        <v>30</v>
      </c>
      <c r="K35" s="13" t="s">
        <v>31</v>
      </c>
      <c r="L35" s="13" t="s">
        <v>32</v>
      </c>
      <c r="M35" s="13" t="s">
        <v>33</v>
      </c>
      <c r="N35" s="13" t="s">
        <v>0</v>
      </c>
    </row>
    <row r="36" spans="1:14" x14ac:dyDescent="0.2">
      <c r="A36" s="15" t="s">
        <v>18</v>
      </c>
      <c r="B36" s="37">
        <f>B25/$B$34</f>
        <v>5.6882821387940839E-4</v>
      </c>
      <c r="C36" s="37">
        <f>C25/$C$34</f>
        <v>0</v>
      </c>
      <c r="D36" s="37">
        <f>D25/$D$34</f>
        <v>6.0422960725075529E-4</v>
      </c>
      <c r="E36" s="37">
        <f>E25/$E$34</f>
        <v>4.0927694406548429E-3</v>
      </c>
      <c r="F36" s="37">
        <v>0</v>
      </c>
      <c r="G36" s="37">
        <f>G25/$G$34</f>
        <v>1.6968325791855204E-3</v>
      </c>
      <c r="H36" s="37">
        <f>H25/$H$34</f>
        <v>5.531653349723417E-3</v>
      </c>
      <c r="I36" s="37">
        <f>I25/$I$34</f>
        <v>1.1591148577449948E-2</v>
      </c>
      <c r="J36" s="37">
        <f>J25/$J$34</f>
        <v>2.3450586264656615E-2</v>
      </c>
      <c r="K36" s="37">
        <f>K25/$K$34</f>
        <v>7.5642965204236008E-3</v>
      </c>
      <c r="L36" s="37">
        <f>L25/$L$34</f>
        <v>1.3626834381551363E-2</v>
      </c>
      <c r="M36" s="37">
        <f>M25/$M$34</f>
        <v>2.0998864926220204E-2</v>
      </c>
      <c r="N36" s="37">
        <f>N25/$N$34</f>
        <v>7.598855481026315E-3</v>
      </c>
    </row>
    <row r="37" spans="1:14" x14ac:dyDescent="0.2">
      <c r="A37" s="15" t="s">
        <v>19</v>
      </c>
      <c r="B37" s="37">
        <f>B26/$B$34</f>
        <v>8.5893060295790677E-2</v>
      </c>
      <c r="C37" s="37">
        <f>C26/$C$34</f>
        <v>9.5919448860625325E-2</v>
      </c>
      <c r="D37" s="37">
        <f>D26/$D$34</f>
        <v>8.2175226586102726E-2</v>
      </c>
      <c r="E37" s="37">
        <f>E26/$E$34</f>
        <v>7.7080491132332882E-2</v>
      </c>
      <c r="F37" s="37">
        <f>F26/$F$34</f>
        <v>9.7466960352422902E-2</v>
      </c>
      <c r="G37" s="37">
        <f>G26/$G$34</f>
        <v>7.8619909502262442E-2</v>
      </c>
      <c r="H37" s="37">
        <f>H26/$H$34</f>
        <v>0.10264290104486785</v>
      </c>
      <c r="I37" s="37">
        <f>I26/$I$34</f>
        <v>0.10010537407797682</v>
      </c>
      <c r="J37" s="37">
        <f>J26/$J$34</f>
        <v>8.598548297040759E-2</v>
      </c>
      <c r="K37" s="37">
        <f>K26/$K$34</f>
        <v>8.9258698940998485E-2</v>
      </c>
      <c r="L37" s="37">
        <f>L26/$L$34</f>
        <v>9.1194968553459113E-2</v>
      </c>
      <c r="M37" s="37">
        <f>M26/$M$34</f>
        <v>0.13677639046538026</v>
      </c>
      <c r="N37" s="37">
        <f>N26/$N$34</f>
        <v>9.3813030629954497E-2</v>
      </c>
    </row>
    <row r="38" spans="1:14" x14ac:dyDescent="0.2">
      <c r="A38" s="15" t="s">
        <v>1</v>
      </c>
      <c r="B38" s="37">
        <f>B27/$B$34</f>
        <v>7.9635949943117172E-3</v>
      </c>
      <c r="C38" s="37">
        <f>C27/$C$34</f>
        <v>9.538950715421303E-3</v>
      </c>
      <c r="D38" s="37">
        <f>D27/$D$34</f>
        <v>1.3897280966767372E-2</v>
      </c>
      <c r="E38" s="37">
        <f>E27/$E$34</f>
        <v>2.7285129604365621E-3</v>
      </c>
      <c r="F38" s="37">
        <f>F27/$F$34</f>
        <v>3.854625550660793E-3</v>
      </c>
      <c r="G38" s="37">
        <f>G27/$G$34</f>
        <v>9.0497737556561094E-3</v>
      </c>
      <c r="H38" s="37">
        <f>H27/$H$34</f>
        <v>4.9170251997541483E-3</v>
      </c>
      <c r="I38" s="37">
        <f>I27/$I$34</f>
        <v>2.6343519494204425E-3</v>
      </c>
      <c r="J38" s="37">
        <f>J27/$J$34</f>
        <v>3.3500837520938024E-3</v>
      </c>
      <c r="K38" s="37">
        <f>K27/$K$34</f>
        <v>4.5385779122541605E-3</v>
      </c>
      <c r="L38" s="37">
        <f>L27/$L$34</f>
        <v>1.0482180293501049E-3</v>
      </c>
      <c r="M38" s="37">
        <f>M27/$M$34</f>
        <v>6.2429057888762768E-3</v>
      </c>
      <c r="N38" s="37">
        <f>N27/$N$34</f>
        <v>5.7695013837422019E-3</v>
      </c>
    </row>
    <row r="39" spans="1:14" x14ac:dyDescent="0.2">
      <c r="A39" s="15" t="s">
        <v>20</v>
      </c>
      <c r="B39" s="37">
        <f>B28/$B$34</f>
        <v>2.1615472127417521E-2</v>
      </c>
      <c r="C39" s="37">
        <f>C28/$C$34</f>
        <v>1.8547959724430314E-2</v>
      </c>
      <c r="D39" s="37">
        <f>D28/$D$34</f>
        <v>2.5377643504531724E-2</v>
      </c>
      <c r="E39" s="37">
        <f>E28/$E$34</f>
        <v>2.9331514324693043E-2</v>
      </c>
      <c r="F39" s="37">
        <f>F28/$F$34</f>
        <v>3.1938325991189426E-2</v>
      </c>
      <c r="G39" s="37">
        <f>G28/$G$34</f>
        <v>3.33710407239819E-2</v>
      </c>
      <c r="H39" s="37">
        <f>H28/$H$34</f>
        <v>2.8272894898586354E-2</v>
      </c>
      <c r="I39" s="37">
        <f>I28/$I$34</f>
        <v>3.4773445732349841E-2</v>
      </c>
      <c r="J39" s="37">
        <f>J28/$J$34</f>
        <v>2.4567280848687884E-2</v>
      </c>
      <c r="K39" s="37">
        <f>K28/$K$34</f>
        <v>3.3282904689863842E-2</v>
      </c>
      <c r="L39" s="37">
        <f>L28/$L$34</f>
        <v>4.4549266247379454E-2</v>
      </c>
      <c r="M39" s="37">
        <f>M28/$M$34</f>
        <v>3.8592508513053347E-2</v>
      </c>
      <c r="N39" s="37">
        <f>N28/$N$34</f>
        <v>3.0489234954735212E-2</v>
      </c>
    </row>
    <row r="40" spans="1:14" x14ac:dyDescent="0.2">
      <c r="A40" s="15" t="s">
        <v>2</v>
      </c>
      <c r="B40" s="37">
        <f>B29/$B$34</f>
        <v>0.57736063708759955</v>
      </c>
      <c r="C40" s="37">
        <f>C29/$C$34</f>
        <v>0.58929517753047167</v>
      </c>
      <c r="D40" s="37">
        <f>D29/$D$34</f>
        <v>0.57824773413897279</v>
      </c>
      <c r="E40" s="37">
        <f>E29/$E$34</f>
        <v>0.57639836289222379</v>
      </c>
      <c r="F40" s="37">
        <f>F29/$F$34</f>
        <v>0.53579295154185025</v>
      </c>
      <c r="G40" s="37">
        <f>G29/$G$34</f>
        <v>0.53676470588235292</v>
      </c>
      <c r="H40" s="37">
        <f>H29/$H$34</f>
        <v>0.51936078672403196</v>
      </c>
      <c r="I40" s="37">
        <f>I29/$I$34</f>
        <v>0.46048472075869334</v>
      </c>
      <c r="J40" s="37">
        <f>J29/$J$34</f>
        <v>0.52875488553880512</v>
      </c>
      <c r="K40" s="37">
        <f>K29/$K$34</f>
        <v>0.5431164901664145</v>
      </c>
      <c r="L40" s="37">
        <f>L29/$L$34</f>
        <v>0.54402515723270439</v>
      </c>
      <c r="M40" s="37">
        <f>M29/$M$34</f>
        <v>0.4807037457434733</v>
      </c>
      <c r="N40" s="37">
        <f>N29/$N$34</f>
        <v>0.53843988930062381</v>
      </c>
    </row>
    <row r="41" spans="1:14" x14ac:dyDescent="0.2">
      <c r="A41" s="15" t="s">
        <v>3</v>
      </c>
      <c r="B41" s="37">
        <f>B30/$B$34</f>
        <v>0.12741751990898748</v>
      </c>
      <c r="C41" s="37">
        <f>C30/$C$34</f>
        <v>0.13354531001589826</v>
      </c>
      <c r="D41" s="37">
        <f>D30/$D$34</f>
        <v>0.11299093655589124</v>
      </c>
      <c r="E41" s="37">
        <f>E30/$E$34</f>
        <v>0.13028649386084584</v>
      </c>
      <c r="F41" s="37">
        <f>F30/$F$34</f>
        <v>0.15583700440528633</v>
      </c>
      <c r="G41" s="37">
        <f>G30/$G$34</f>
        <v>0.167420814479638</v>
      </c>
      <c r="H41" s="37">
        <f>H30/$H$34</f>
        <v>0.15550092194222495</v>
      </c>
      <c r="I41" s="37">
        <f>I30/$I$34</f>
        <v>0.20811380400421498</v>
      </c>
      <c r="J41" s="37">
        <f>J30/$J$34</f>
        <v>0.16024567280848687</v>
      </c>
      <c r="K41" s="37">
        <f>K30/$K$34</f>
        <v>0.17196167423096317</v>
      </c>
      <c r="L41" s="37">
        <f>L30/$L$34</f>
        <v>0.15199161425576521</v>
      </c>
      <c r="M41" s="37">
        <f>M30/$M$34</f>
        <v>0.17139614074914869</v>
      </c>
      <c r="N41" s="37">
        <f>N30/$N$34</f>
        <v>0.15483840705473989</v>
      </c>
    </row>
    <row r="42" spans="1:14" x14ac:dyDescent="0.2">
      <c r="A42" s="15" t="s">
        <v>21</v>
      </c>
      <c r="B42" s="37">
        <f>B31/$B$34</f>
        <v>2.2753128555176336E-3</v>
      </c>
      <c r="C42" s="37">
        <f>C31/$C$34</f>
        <v>2.1197668256491787E-3</v>
      </c>
      <c r="D42" s="37">
        <f>D31/$D$34</f>
        <v>1.2084592145015106E-3</v>
      </c>
      <c r="E42" s="37">
        <f>E31/$E$34</f>
        <v>2.7285129604365621E-3</v>
      </c>
      <c r="F42" s="37">
        <f>F31/$F$34</f>
        <v>2.2026431718061676E-3</v>
      </c>
      <c r="G42" s="37">
        <f>G31/$G$34</f>
        <v>4.5248868778280547E-3</v>
      </c>
      <c r="H42" s="37">
        <f>H31/$H$34</f>
        <v>4.9170251997541483E-3</v>
      </c>
      <c r="I42" s="37">
        <f>I31/$I$34</f>
        <v>7.3761854583772393E-3</v>
      </c>
      <c r="J42" s="37">
        <f>J31/$J$34</f>
        <v>1.0050251256281407E-2</v>
      </c>
      <c r="K42" s="37">
        <f>K31/$K$34</f>
        <v>1.3615733736762481E-2</v>
      </c>
      <c r="L42" s="37">
        <f>L31/$L$34</f>
        <v>1.310272536687631E-2</v>
      </c>
      <c r="M42" s="37">
        <f>M31/$M$34</f>
        <v>1.1350737797956867E-2</v>
      </c>
      <c r="N42" s="37">
        <f>N31/$N$34</f>
        <v>6.4730991134668604E-3</v>
      </c>
    </row>
    <row r="43" spans="1:14" x14ac:dyDescent="0.2">
      <c r="A43" s="15" t="s">
        <v>4</v>
      </c>
      <c r="B43" s="37">
        <f>B32/$B$34</f>
        <v>9.8407281001137659E-2</v>
      </c>
      <c r="C43" s="37">
        <f>C32/$C$34</f>
        <v>8.1081081081081086E-2</v>
      </c>
      <c r="D43" s="37">
        <f>D32/$D$34</f>
        <v>7.6132930513595168E-2</v>
      </c>
      <c r="E43" s="37">
        <f>E32/$E$34</f>
        <v>7.7080491132332882E-2</v>
      </c>
      <c r="F43" s="37">
        <f>F32/$F$34</f>
        <v>6.71806167400881E-2</v>
      </c>
      <c r="G43" s="37">
        <f>G32/$G$34</f>
        <v>7.7488687782805432E-2</v>
      </c>
      <c r="H43" s="37">
        <f>H32/$H$34</f>
        <v>9.526736324523663E-2</v>
      </c>
      <c r="I43" s="37">
        <f>I32/$I$34</f>
        <v>8.5353003161222338E-2</v>
      </c>
      <c r="J43" s="37">
        <f>J32/$J$34</f>
        <v>8.4310441094360686E-2</v>
      </c>
      <c r="K43" s="37">
        <f>K32/$K$34</f>
        <v>7.1104387291981846E-2</v>
      </c>
      <c r="L43" s="37">
        <f>L32/$L$34</f>
        <v>8.0712788259958076E-2</v>
      </c>
      <c r="M43" s="37">
        <f>M32/$M$34</f>
        <v>8.7968217934165718E-2</v>
      </c>
      <c r="N43" s="37">
        <f>N32/$N$34</f>
        <v>8.1711149678690365E-2</v>
      </c>
    </row>
    <row r="44" spans="1:14" x14ac:dyDescent="0.2">
      <c r="A44" s="15" t="s">
        <v>5</v>
      </c>
      <c r="B44" s="37">
        <f>B33/$B$34</f>
        <v>7.8498293515358364E-2</v>
      </c>
      <c r="C44" s="37">
        <f>C33/$C$34</f>
        <v>6.9952305246422888E-2</v>
      </c>
      <c r="D44" s="37">
        <f>D33/$D$34</f>
        <v>0.10936555891238671</v>
      </c>
      <c r="E44" s="37">
        <f>E33/$E$34</f>
        <v>0.10027285129604366</v>
      </c>
      <c r="F44" s="37">
        <f>F33/$F$34</f>
        <v>0.10572687224669604</v>
      </c>
      <c r="G44" s="37">
        <f>G33/$G$34</f>
        <v>9.1063348416289588E-2</v>
      </c>
      <c r="H44" s="37">
        <f>H33/$H$34</f>
        <v>8.3589428395820523E-2</v>
      </c>
      <c r="I44" s="37">
        <f>I33/$I$34</f>
        <v>8.956796628029505E-2</v>
      </c>
      <c r="J44" s="37">
        <f>J33/$J$34</f>
        <v>7.9285315466219988E-2</v>
      </c>
      <c r="K44" s="37">
        <f>K33/$K$34</f>
        <v>6.5557236510337874E-2</v>
      </c>
      <c r="L44" s="37">
        <f>L33/$L$34</f>
        <v>5.9748427672955975E-2</v>
      </c>
      <c r="M44" s="37">
        <f>M33/$M$34</f>
        <v>4.5970488081725311E-2</v>
      </c>
      <c r="N44" s="37">
        <f>N33/$N$34</f>
        <v>8.0866832403020783E-2</v>
      </c>
    </row>
    <row r="45" spans="1:14" x14ac:dyDescent="0.2">
      <c r="A45" s="18" t="s">
        <v>36</v>
      </c>
      <c r="B45" s="13" t="s">
        <v>22</v>
      </c>
      <c r="C45" s="13" t="s">
        <v>23</v>
      </c>
      <c r="D45" s="13" t="s">
        <v>24</v>
      </c>
      <c r="E45" s="13" t="s">
        <v>25</v>
      </c>
      <c r="F45" s="13" t="s">
        <v>26</v>
      </c>
      <c r="G45" s="13" t="s">
        <v>27</v>
      </c>
      <c r="H45" s="13" t="s">
        <v>28</v>
      </c>
      <c r="I45" s="13" t="s">
        <v>29</v>
      </c>
      <c r="J45" s="13" t="s">
        <v>30</v>
      </c>
      <c r="K45" s="13" t="s">
        <v>31</v>
      </c>
      <c r="L45" s="13" t="s">
        <v>32</v>
      </c>
      <c r="M45" s="13" t="s">
        <v>33</v>
      </c>
      <c r="N45" s="13" t="s">
        <v>0</v>
      </c>
    </row>
    <row r="46" spans="1:14" x14ac:dyDescent="0.2">
      <c r="A46" s="15" t="s">
        <v>18</v>
      </c>
      <c r="B46" s="40">
        <f>B3/B25</f>
        <v>284.63</v>
      </c>
      <c r="C46" s="40" t="s">
        <v>48</v>
      </c>
      <c r="D46" s="40">
        <f>D3/D25</f>
        <v>284.63</v>
      </c>
      <c r="E46" s="40">
        <f>E3/E25</f>
        <v>284.63</v>
      </c>
      <c r="F46" s="40" t="s">
        <v>48</v>
      </c>
      <c r="G46" s="40">
        <f>G3/G25</f>
        <v>284.63</v>
      </c>
      <c r="H46" s="40">
        <f>H3/H25</f>
        <v>284.63</v>
      </c>
      <c r="I46" s="40">
        <f>I3/I25</f>
        <v>284.63</v>
      </c>
      <c r="J46" s="40">
        <f>J3/J25</f>
        <v>284.63</v>
      </c>
      <c r="K46" s="40">
        <f>K3/K25</f>
        <v>284.63</v>
      </c>
      <c r="L46" s="40">
        <f>L3/L25</f>
        <v>284.63</v>
      </c>
      <c r="M46" s="40">
        <f>M3/M25</f>
        <v>284.63</v>
      </c>
      <c r="N46" s="40">
        <f>N3/N25</f>
        <v>284.63</v>
      </c>
    </row>
    <row r="47" spans="1:14" x14ac:dyDescent="0.2">
      <c r="A47" s="15" t="s">
        <v>19</v>
      </c>
      <c r="B47" s="40">
        <f>B4/B26</f>
        <v>284.63</v>
      </c>
      <c r="C47" s="40">
        <f>C4/C26</f>
        <v>284.63</v>
      </c>
      <c r="D47" s="40">
        <f>D4/D26</f>
        <v>288.81573529411764</v>
      </c>
      <c r="E47" s="40">
        <f>E4/E26</f>
        <v>287.14884955752211</v>
      </c>
      <c r="F47" s="40">
        <f>F4/F26</f>
        <v>284.63</v>
      </c>
      <c r="G47" s="40">
        <f>G4/G26</f>
        <v>284.63</v>
      </c>
      <c r="H47" s="40">
        <f>H4/H26</f>
        <v>284.63</v>
      </c>
      <c r="I47" s="40">
        <f>I4/I26</f>
        <v>286.12805263157895</v>
      </c>
      <c r="J47" s="40">
        <f>J4/J26</f>
        <v>288.32649350649348</v>
      </c>
      <c r="K47" s="40">
        <f>K4/K26</f>
        <v>287.8461581920904</v>
      </c>
      <c r="L47" s="40">
        <f>L4/L26</f>
        <v>284.63</v>
      </c>
      <c r="M47" s="40">
        <f>M4/M26</f>
        <v>286.99207468879666</v>
      </c>
      <c r="N47" s="40">
        <f>N4/N26</f>
        <v>286.05315000000002</v>
      </c>
    </row>
    <row r="48" spans="1:14" x14ac:dyDescent="0.2">
      <c r="A48" s="15" t="s">
        <v>1</v>
      </c>
      <c r="B48" s="40">
        <f>B5/B27</f>
        <v>324.98999999999995</v>
      </c>
      <c r="C48" s="40">
        <f>C5/C27</f>
        <v>324.99</v>
      </c>
      <c r="D48" s="40">
        <f>D5/D27</f>
        <v>324.99</v>
      </c>
      <c r="E48" s="40">
        <f>E5/E27</f>
        <v>324.99</v>
      </c>
      <c r="F48" s="40">
        <f>F5/F27</f>
        <v>324.98999999999995</v>
      </c>
      <c r="G48" s="40">
        <f>G5/G27</f>
        <v>324.99</v>
      </c>
      <c r="H48" s="40">
        <f>H5/H27</f>
        <v>324.99</v>
      </c>
      <c r="I48" s="40">
        <f>I5/I27</f>
        <v>324.99</v>
      </c>
      <c r="J48" s="40">
        <f>J5/J27</f>
        <v>324.99</v>
      </c>
      <c r="K48" s="40">
        <f>K5/K27</f>
        <v>324.99</v>
      </c>
      <c r="L48" s="40">
        <f>L5/L27</f>
        <v>324.99</v>
      </c>
      <c r="M48" s="40">
        <f>M5/M27</f>
        <v>324.99</v>
      </c>
      <c r="N48" s="40">
        <f>N5/N27</f>
        <v>324.98999999999995</v>
      </c>
    </row>
    <row r="49" spans="1:14" x14ac:dyDescent="0.2">
      <c r="A49" s="15" t="s">
        <v>20</v>
      </c>
      <c r="B49" s="40">
        <f>B6/B28</f>
        <v>305.33000000000004</v>
      </c>
      <c r="C49" s="40">
        <f>C6/C28</f>
        <v>305.33</v>
      </c>
      <c r="D49" s="40">
        <f>D6/D28</f>
        <v>305.33000000000004</v>
      </c>
      <c r="E49" s="40">
        <f>E6/E28</f>
        <v>305.33</v>
      </c>
      <c r="F49" s="40">
        <f>F6/F28</f>
        <v>305.33</v>
      </c>
      <c r="G49" s="40">
        <f>G6/G28</f>
        <v>305.33000000000004</v>
      </c>
      <c r="H49" s="40">
        <f>H6/H28</f>
        <v>305.33</v>
      </c>
      <c r="I49" s="40">
        <f>I6/I28</f>
        <v>314.58242424242422</v>
      </c>
      <c r="J49" s="40">
        <f>J6/J28</f>
        <v>305.33</v>
      </c>
      <c r="K49" s="40">
        <f>K6/K28</f>
        <v>305.33</v>
      </c>
      <c r="L49" s="40">
        <f>L6/L28</f>
        <v>305.33</v>
      </c>
      <c r="M49" s="40">
        <f>M6/M28</f>
        <v>305.33</v>
      </c>
      <c r="N49" s="40">
        <f>N6/N28</f>
        <v>306.26947692307687</v>
      </c>
    </row>
    <row r="50" spans="1:14" x14ac:dyDescent="0.2">
      <c r="A50" s="15" t="s">
        <v>2</v>
      </c>
      <c r="B50" s="40">
        <f>B7/B29</f>
        <v>333.54932019704432</v>
      </c>
      <c r="C50" s="40">
        <f>C7/C29</f>
        <v>333.13633093525181</v>
      </c>
      <c r="D50" s="40">
        <f>D7/D29</f>
        <v>335.01734587251826</v>
      </c>
      <c r="E50" s="40">
        <f>E7/E29</f>
        <v>333.02636686390537</v>
      </c>
      <c r="F50" s="40">
        <f>F7/F29</f>
        <v>335.31313463514903</v>
      </c>
      <c r="G50" s="40">
        <f>G7/G29</f>
        <v>333.9904741833509</v>
      </c>
      <c r="H50" s="40">
        <f>H7/H29</f>
        <v>333.41955029585802</v>
      </c>
      <c r="I50" s="40">
        <f>I7/I29</f>
        <v>334.90096109839817</v>
      </c>
      <c r="J50" s="40">
        <f>J7/J29</f>
        <v>332.59083421330519</v>
      </c>
      <c r="K50" s="40">
        <f>K7/K29</f>
        <v>332.24</v>
      </c>
      <c r="L50" s="40">
        <f>L7/L29</f>
        <v>334.48053949903658</v>
      </c>
      <c r="M50" s="40">
        <f>M7/M29</f>
        <v>334.20127508854779</v>
      </c>
      <c r="N50" s="40">
        <f>N7/N29</f>
        <v>333.80293753811304</v>
      </c>
    </row>
    <row r="51" spans="1:14" x14ac:dyDescent="0.2">
      <c r="A51" s="15" t="s">
        <v>3</v>
      </c>
      <c r="B51" s="40">
        <f>B8/B30</f>
        <v>275</v>
      </c>
      <c r="C51" s="40">
        <f>C8/C30</f>
        <v>275</v>
      </c>
      <c r="D51" s="40">
        <f>D8/D30</f>
        <v>277.94117647058823</v>
      </c>
      <c r="E51" s="40">
        <f>E8/E30</f>
        <v>275</v>
      </c>
      <c r="F51" s="40">
        <f>F8/F30</f>
        <v>275.97173144876325</v>
      </c>
      <c r="G51" s="40">
        <f>G8/G30</f>
        <v>278.7162162162162</v>
      </c>
      <c r="H51" s="40">
        <f>H8/H30</f>
        <v>275</v>
      </c>
      <c r="I51" s="40">
        <f>I8/I30</f>
        <v>276.39240506329116</v>
      </c>
      <c r="J51" s="40">
        <f>J8/J30</f>
        <v>275.95818815331012</v>
      </c>
      <c r="K51" s="40">
        <f>K8/K30</f>
        <v>275</v>
      </c>
      <c r="L51" s="40">
        <f>L8/L30</f>
        <v>275</v>
      </c>
      <c r="M51" s="40">
        <f>M8/M30</f>
        <v>276.82119205298011</v>
      </c>
      <c r="N51" s="40">
        <f>N8/N30</f>
        <v>275.99969706149653</v>
      </c>
    </row>
    <row r="52" spans="1:14" x14ac:dyDescent="0.2">
      <c r="A52" s="15" t="s">
        <v>21</v>
      </c>
      <c r="B52" s="40">
        <f>B9/B31</f>
        <v>251.51</v>
      </c>
      <c r="C52" s="40">
        <f>C9/C31</f>
        <v>251.51</v>
      </c>
      <c r="D52" s="40">
        <f>D9/D31</f>
        <v>251.51</v>
      </c>
      <c r="E52" s="40">
        <f>E9/E31</f>
        <v>251.51</v>
      </c>
      <c r="F52" s="40">
        <f>F9/F31</f>
        <v>251.51</v>
      </c>
      <c r="G52" s="40">
        <f>G9/G31</f>
        <v>251.51</v>
      </c>
      <c r="H52" s="40">
        <f>H9/H31</f>
        <v>251.51</v>
      </c>
      <c r="I52" s="40">
        <f>I9/I31</f>
        <v>251.51</v>
      </c>
      <c r="J52" s="40">
        <f>J9/J31</f>
        <v>251.51000000000002</v>
      </c>
      <c r="K52" s="40">
        <f>K9/K31</f>
        <v>251.51000000000002</v>
      </c>
      <c r="L52" s="40">
        <f>L9/L31</f>
        <v>251.51</v>
      </c>
      <c r="M52" s="40">
        <f>M9/M31</f>
        <v>251.51</v>
      </c>
      <c r="N52" s="40">
        <f>N9/N31</f>
        <v>251.51</v>
      </c>
    </row>
    <row r="53" spans="1:14" x14ac:dyDescent="0.2">
      <c r="A53" s="15" t="s">
        <v>4</v>
      </c>
      <c r="B53" s="40">
        <f>B10/B32</f>
        <v>331.2</v>
      </c>
      <c r="C53" s="40">
        <f>C10/C32</f>
        <v>331.2</v>
      </c>
      <c r="D53" s="40">
        <f>D10/D32</f>
        <v>333.82857142857142</v>
      </c>
      <c r="E53" s="40">
        <f>E10/E32</f>
        <v>331.2</v>
      </c>
      <c r="F53" s="40">
        <f>F10/F32</f>
        <v>331.2</v>
      </c>
      <c r="G53" s="40">
        <f>G10/G32</f>
        <v>331.2</v>
      </c>
      <c r="H53" s="40">
        <f>H10/H32</f>
        <v>335.4735483870968</v>
      </c>
      <c r="I53" s="40">
        <f>I10/I32</f>
        <v>331.2</v>
      </c>
      <c r="J53" s="40">
        <f>J10/J32</f>
        <v>331.2</v>
      </c>
      <c r="K53" s="40">
        <f>K10/K32</f>
        <v>335.89787234042552</v>
      </c>
      <c r="L53" s="40">
        <f>L10/L32</f>
        <v>333.35064935064935</v>
      </c>
      <c r="M53" s="40">
        <f>M10/M32</f>
        <v>339.74709677419355</v>
      </c>
      <c r="N53" s="40">
        <f>N10/N32</f>
        <v>333.10126291618838</v>
      </c>
    </row>
    <row r="54" spans="1:14" x14ac:dyDescent="0.2">
      <c r="A54" s="15" t="s">
        <v>5</v>
      </c>
      <c r="B54" s="40">
        <f>B11/B33</f>
        <v>333.96000000000004</v>
      </c>
      <c r="C54" s="40">
        <f>C11/C33</f>
        <v>333.96000000000004</v>
      </c>
      <c r="D54" s="40">
        <f>D11/D33</f>
        <v>333.96000000000004</v>
      </c>
      <c r="E54" s="40">
        <f>E11/E33</f>
        <v>338.50367346938776</v>
      </c>
      <c r="F54" s="40">
        <f>F11/F33</f>
        <v>333.96</v>
      </c>
      <c r="G54" s="40">
        <f>G11/G33</f>
        <v>338.10857142857145</v>
      </c>
      <c r="H54" s="40">
        <f>H11/H33</f>
        <v>336.41558823529408</v>
      </c>
      <c r="I54" s="40">
        <f>I11/I33</f>
        <v>333.96</v>
      </c>
      <c r="J54" s="40">
        <f>J11/J33</f>
        <v>333.96</v>
      </c>
      <c r="K54" s="40">
        <f>K11/K33</f>
        <v>333.96000000000004</v>
      </c>
      <c r="L54" s="40">
        <f>L11/L33</f>
        <v>333.96000000000004</v>
      </c>
      <c r="M54" s="40">
        <f>M11/M33</f>
        <v>333.96</v>
      </c>
      <c r="N54" s="40">
        <f>N11/N33</f>
        <v>334.92856148491882</v>
      </c>
    </row>
    <row r="55" spans="1:14" x14ac:dyDescent="0.2">
      <c r="A55" s="9" t="s">
        <v>41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1"/>
    </row>
    <row r="56" spans="1:14" s="2" customFormat="1" x14ac:dyDescent="0.2">
      <c r="A56" s="12" t="s">
        <v>8</v>
      </c>
      <c r="B56" s="13" t="s">
        <v>22</v>
      </c>
      <c r="C56" s="13" t="s">
        <v>23</v>
      </c>
      <c r="D56" s="13" t="s">
        <v>24</v>
      </c>
      <c r="E56" s="13" t="s">
        <v>25</v>
      </c>
      <c r="F56" s="13" t="s">
        <v>26</v>
      </c>
      <c r="G56" s="13" t="s">
        <v>27</v>
      </c>
      <c r="H56" s="13" t="s">
        <v>28</v>
      </c>
      <c r="I56" s="13" t="s">
        <v>29</v>
      </c>
      <c r="J56" s="13" t="s">
        <v>30</v>
      </c>
      <c r="K56" s="13" t="s">
        <v>31</v>
      </c>
      <c r="L56" s="13" t="s">
        <v>32</v>
      </c>
      <c r="M56" s="13" t="s">
        <v>33</v>
      </c>
      <c r="N56" s="13" t="s">
        <v>0</v>
      </c>
    </row>
    <row r="57" spans="1:14" x14ac:dyDescent="0.2">
      <c r="A57" s="15" t="s">
        <v>18</v>
      </c>
      <c r="B57" s="16">
        <v>0</v>
      </c>
      <c r="C57" s="16">
        <v>0</v>
      </c>
      <c r="D57" s="16">
        <v>0</v>
      </c>
      <c r="E57" s="16">
        <v>0</v>
      </c>
      <c r="F57" s="16">
        <v>681.04</v>
      </c>
      <c r="G57" s="16">
        <v>0</v>
      </c>
      <c r="H57" s="16">
        <v>29625.24</v>
      </c>
      <c r="I57" s="16">
        <v>24176.92</v>
      </c>
      <c r="J57" s="16">
        <v>40181.360000000001</v>
      </c>
      <c r="K57" s="16">
        <v>49375.4</v>
      </c>
      <c r="L57" s="16">
        <v>36776.160000000003</v>
      </c>
      <c r="M57" s="16">
        <v>42224.480000000003</v>
      </c>
      <c r="N57" s="16">
        <f t="shared" ref="N57:N65" si="4">SUM(B57:M57)</f>
        <v>223040.6</v>
      </c>
    </row>
    <row r="58" spans="1:14" x14ac:dyDescent="0.2">
      <c r="A58" s="15" t="s">
        <v>19</v>
      </c>
      <c r="B58" s="16">
        <v>242401.14</v>
      </c>
      <c r="C58" s="16">
        <v>305792.82</v>
      </c>
      <c r="D58" s="16">
        <v>315517.68</v>
      </c>
      <c r="E58" s="16">
        <v>316238.03999999998</v>
      </c>
      <c r="F58" s="16">
        <v>412045.92</v>
      </c>
      <c r="G58" s="16">
        <v>385392.6</v>
      </c>
      <c r="H58" s="16">
        <v>406643.22</v>
      </c>
      <c r="I58" s="16">
        <v>341450.64</v>
      </c>
      <c r="J58" s="16">
        <v>322000.92</v>
      </c>
      <c r="K58" s="16">
        <v>336408.12</v>
      </c>
      <c r="L58" s="16">
        <v>303631.74</v>
      </c>
      <c r="M58" s="16">
        <v>298949.40000000002</v>
      </c>
      <c r="N58" s="16">
        <f t="shared" si="4"/>
        <v>3986472.2399999998</v>
      </c>
    </row>
    <row r="59" spans="1:14" x14ac:dyDescent="0.2">
      <c r="A59" s="15" t="s">
        <v>1</v>
      </c>
      <c r="B59" s="16">
        <v>286465.2</v>
      </c>
      <c r="C59" s="16">
        <v>225761.86</v>
      </c>
      <c r="D59" s="16">
        <v>199161.52</v>
      </c>
      <c r="E59" s="16">
        <v>172561.18</v>
      </c>
      <c r="F59" s="16">
        <v>171538.09</v>
      </c>
      <c r="G59" s="16">
        <v>162671.31</v>
      </c>
      <c r="H59" s="16">
        <v>110493.72</v>
      </c>
      <c r="I59" s="16">
        <v>117996.38</v>
      </c>
      <c r="J59" s="16">
        <v>95829.43</v>
      </c>
      <c r="K59" s="16">
        <v>93783.25</v>
      </c>
      <c r="L59" s="16">
        <v>82529.259999999995</v>
      </c>
      <c r="M59" s="16">
        <v>83552.350000000006</v>
      </c>
      <c r="N59" s="16">
        <f t="shared" si="4"/>
        <v>1802343.5500000003</v>
      </c>
    </row>
    <row r="60" spans="1:14" x14ac:dyDescent="0.2">
      <c r="A60" s="15" t="s">
        <v>20</v>
      </c>
      <c r="B60" s="16">
        <v>40350.04</v>
      </c>
      <c r="C60" s="16">
        <v>82485.48</v>
      </c>
      <c r="D60" s="16">
        <v>128548.8</v>
      </c>
      <c r="E60" s="16">
        <v>164256.79999999999</v>
      </c>
      <c r="F60" s="16">
        <v>203535.6</v>
      </c>
      <c r="G60" s="16">
        <v>231744.92</v>
      </c>
      <c r="H60" s="16">
        <v>232102</v>
      </c>
      <c r="I60" s="16">
        <v>260668.4</v>
      </c>
      <c r="J60" s="16">
        <v>277094.08</v>
      </c>
      <c r="K60" s="16">
        <v>349938.4</v>
      </c>
      <c r="L60" s="16">
        <v>351366.72</v>
      </c>
      <c r="M60" s="16">
        <v>332441.48</v>
      </c>
      <c r="N60" s="16">
        <f t="shared" si="4"/>
        <v>2654532.7200000002</v>
      </c>
    </row>
    <row r="61" spans="1:14" x14ac:dyDescent="0.2">
      <c r="A61" s="15" t="s">
        <v>2</v>
      </c>
      <c r="B61" s="16">
        <v>5142431.0599999996</v>
      </c>
      <c r="C61" s="16">
        <v>5283526.3</v>
      </c>
      <c r="D61" s="16">
        <v>4959459.96</v>
      </c>
      <c r="E61" s="16">
        <v>4664442.6399999997</v>
      </c>
      <c r="F61" s="16">
        <v>6000697.5599999996</v>
      </c>
      <c r="G61" s="16">
        <v>5672858.6200000001</v>
      </c>
      <c r="H61" s="16">
        <v>4947010.38</v>
      </c>
      <c r="I61" s="16">
        <v>5214487.72</v>
      </c>
      <c r="J61" s="16">
        <v>4874199.2</v>
      </c>
      <c r="K61" s="16">
        <v>5242782.22</v>
      </c>
      <c r="L61" s="16">
        <v>5023216.9000000004</v>
      </c>
      <c r="M61" s="16">
        <v>4652370.32</v>
      </c>
      <c r="N61" s="16">
        <f t="shared" si="4"/>
        <v>61677482.880000003</v>
      </c>
    </row>
    <row r="62" spans="1:14" x14ac:dyDescent="0.2">
      <c r="A62" s="15" t="s">
        <v>3</v>
      </c>
      <c r="B62" s="16">
        <v>623055</v>
      </c>
      <c r="C62" s="16">
        <v>603345</v>
      </c>
      <c r="D62" s="16">
        <v>545310</v>
      </c>
      <c r="E62" s="16">
        <v>496400</v>
      </c>
      <c r="F62" s="16">
        <v>630720</v>
      </c>
      <c r="G62" s="16">
        <v>467565</v>
      </c>
      <c r="H62" s="16">
        <v>443110</v>
      </c>
      <c r="I62" s="16">
        <v>453330</v>
      </c>
      <c r="J62" s="16">
        <v>419385</v>
      </c>
      <c r="K62" s="16">
        <v>509540</v>
      </c>
      <c r="L62" s="16">
        <v>416830</v>
      </c>
      <c r="M62" s="16">
        <v>387265</v>
      </c>
      <c r="N62" s="16">
        <f t="shared" si="4"/>
        <v>5995855</v>
      </c>
    </row>
    <row r="63" spans="1:14" x14ac:dyDescent="0.2">
      <c r="A63" s="15" t="s">
        <v>21</v>
      </c>
      <c r="B63" s="16">
        <v>1196.48</v>
      </c>
      <c r="C63" s="16">
        <v>5384.16</v>
      </c>
      <c r="D63" s="16">
        <v>7777.12</v>
      </c>
      <c r="E63" s="16">
        <v>61020.480000000003</v>
      </c>
      <c r="F63" s="16">
        <v>38885.599999999999</v>
      </c>
      <c r="G63" s="16">
        <v>48457.440000000002</v>
      </c>
      <c r="H63" s="16">
        <v>53542.48</v>
      </c>
      <c r="I63" s="16">
        <v>42175.92</v>
      </c>
      <c r="J63" s="16">
        <v>36791.760000000002</v>
      </c>
      <c r="K63" s="16">
        <v>32903.199999999997</v>
      </c>
      <c r="L63" s="16">
        <v>46662.720000000001</v>
      </c>
      <c r="M63" s="16">
        <v>42774.16</v>
      </c>
      <c r="N63" s="16">
        <f t="shared" si="4"/>
        <v>417571.52</v>
      </c>
    </row>
    <row r="64" spans="1:14" x14ac:dyDescent="0.2">
      <c r="A64" s="15" t="s">
        <v>4</v>
      </c>
      <c r="B64" s="16">
        <v>399271.95</v>
      </c>
      <c r="C64" s="16">
        <v>367166.25</v>
      </c>
      <c r="D64" s="16">
        <v>284169.59999999998</v>
      </c>
      <c r="E64" s="16">
        <v>253430.1</v>
      </c>
      <c r="F64" s="16">
        <v>311835.15000000002</v>
      </c>
      <c r="G64" s="16">
        <v>229863.15</v>
      </c>
      <c r="H64" s="16">
        <v>312859.8</v>
      </c>
      <c r="I64" s="16">
        <v>356919.75</v>
      </c>
      <c r="J64" s="16">
        <v>331645.05</v>
      </c>
      <c r="K64" s="16">
        <v>363067.65</v>
      </c>
      <c r="L64" s="16">
        <v>388683.9</v>
      </c>
      <c r="M64" s="16">
        <v>353845.8</v>
      </c>
      <c r="N64" s="16">
        <f t="shared" si="4"/>
        <v>3952758.149999999</v>
      </c>
    </row>
    <row r="65" spans="1:14" x14ac:dyDescent="0.2">
      <c r="A65" s="15" t="s">
        <v>5</v>
      </c>
      <c r="B65" s="16">
        <v>291029.61</v>
      </c>
      <c r="C65" s="16">
        <v>273131.11</v>
      </c>
      <c r="D65" s="16">
        <v>229816.74</v>
      </c>
      <c r="E65" s="16">
        <v>212634.18</v>
      </c>
      <c r="F65" s="16">
        <v>217287.79</v>
      </c>
      <c r="G65" s="16">
        <v>185070.49</v>
      </c>
      <c r="H65" s="16">
        <v>124931.53</v>
      </c>
      <c r="I65" s="16">
        <v>111686.64</v>
      </c>
      <c r="J65" s="16">
        <v>109896.79</v>
      </c>
      <c r="K65" s="16">
        <v>122067.77</v>
      </c>
      <c r="L65" s="16">
        <v>126005.44</v>
      </c>
      <c r="M65" s="16">
        <v>109896.79</v>
      </c>
      <c r="N65" s="16">
        <f t="shared" si="4"/>
        <v>2113454.88</v>
      </c>
    </row>
    <row r="66" spans="1:14" x14ac:dyDescent="0.2">
      <c r="A66" s="18" t="s">
        <v>12</v>
      </c>
      <c r="B66" s="16">
        <f t="shared" ref="B66:N66" si="5">SUM(B57:B65)</f>
        <v>7026200.4800000004</v>
      </c>
      <c r="C66" s="16">
        <f t="shared" si="5"/>
        <v>7146592.9800000004</v>
      </c>
      <c r="D66" s="16">
        <f t="shared" si="5"/>
        <v>6669761.4199999999</v>
      </c>
      <c r="E66" s="16">
        <f t="shared" si="5"/>
        <v>6340983.4199999999</v>
      </c>
      <c r="F66" s="16">
        <f t="shared" si="5"/>
        <v>7987226.7499999991</v>
      </c>
      <c r="G66" s="16">
        <f t="shared" si="5"/>
        <v>7383623.5300000012</v>
      </c>
      <c r="H66" s="16">
        <f t="shared" si="5"/>
        <v>6660318.3700000001</v>
      </c>
      <c r="I66" s="16">
        <f t="shared" si="5"/>
        <v>6922892.3699999992</v>
      </c>
      <c r="J66" s="16">
        <f t="shared" si="5"/>
        <v>6507023.5899999999</v>
      </c>
      <c r="K66" s="16">
        <f t="shared" si="5"/>
        <v>7099866.0099999998</v>
      </c>
      <c r="L66" s="16">
        <f t="shared" si="5"/>
        <v>6775702.8400000008</v>
      </c>
      <c r="M66" s="16">
        <f t="shared" si="5"/>
        <v>6303319.7800000003</v>
      </c>
      <c r="N66" s="16">
        <f t="shared" si="5"/>
        <v>82823511.540000007</v>
      </c>
    </row>
    <row r="67" spans="1:14" x14ac:dyDescent="0.2">
      <c r="A67" s="36" t="s">
        <v>13</v>
      </c>
      <c r="B67" s="13" t="s">
        <v>22</v>
      </c>
      <c r="C67" s="13" t="s">
        <v>23</v>
      </c>
      <c r="D67" s="13" t="s">
        <v>24</v>
      </c>
      <c r="E67" s="13" t="s">
        <v>25</v>
      </c>
      <c r="F67" s="13" t="s">
        <v>26</v>
      </c>
      <c r="G67" s="13" t="s">
        <v>27</v>
      </c>
      <c r="H67" s="13" t="s">
        <v>28</v>
      </c>
      <c r="I67" s="13" t="s">
        <v>29</v>
      </c>
      <c r="J67" s="13" t="s">
        <v>30</v>
      </c>
      <c r="K67" s="13" t="s">
        <v>31</v>
      </c>
      <c r="L67" s="13" t="s">
        <v>32</v>
      </c>
      <c r="M67" s="13" t="s">
        <v>33</v>
      </c>
      <c r="N67" s="13" t="s">
        <v>0</v>
      </c>
    </row>
    <row r="68" spans="1:14" x14ac:dyDescent="0.2">
      <c r="A68" s="15" t="s">
        <v>18</v>
      </c>
      <c r="B68" s="37">
        <v>0</v>
      </c>
      <c r="C68" s="37">
        <v>0</v>
      </c>
      <c r="D68" s="37">
        <f>D57/$D$66</f>
        <v>0</v>
      </c>
      <c r="E68" s="37">
        <f>E57/$E$66</f>
        <v>0</v>
      </c>
      <c r="F68" s="37">
        <f>F57/$F$66</f>
        <v>8.5266140716488368E-5</v>
      </c>
      <c r="G68" s="37">
        <f>G57/$G$66</f>
        <v>0</v>
      </c>
      <c r="H68" s="37">
        <f>H57/$H$66</f>
        <v>4.4480216041083934E-3</v>
      </c>
      <c r="I68" s="37">
        <f>I57/$I$66</f>
        <v>3.4923148747436038E-3</v>
      </c>
      <c r="J68" s="37">
        <f>J57/$J$66</f>
        <v>6.1750752005495652E-3</v>
      </c>
      <c r="K68" s="37">
        <f>K57/$K$66</f>
        <v>6.954412932646317E-3</v>
      </c>
      <c r="L68" s="37">
        <f>L57/$L$66</f>
        <v>5.4276524322899615E-3</v>
      </c>
      <c r="M68" s="37">
        <f>M57/$M$66</f>
        <v>6.6987685019527917E-3</v>
      </c>
      <c r="N68" s="37">
        <f>N57/$N$66</f>
        <v>2.6929623708635136E-3</v>
      </c>
    </row>
    <row r="69" spans="1:14" x14ac:dyDescent="0.2">
      <c r="A69" s="15" t="s">
        <v>19</v>
      </c>
      <c r="B69" s="37">
        <f>B58/$B$66</f>
        <v>3.4499604827672094E-2</v>
      </c>
      <c r="C69" s="37">
        <f>C58/$C$66</f>
        <v>4.2788615618067558E-2</v>
      </c>
      <c r="D69" s="37">
        <f>D58/$D$66</f>
        <v>4.7305692082761183E-2</v>
      </c>
      <c r="E69" s="37">
        <f>E58/$E$66</f>
        <v>4.9872081198408177E-2</v>
      </c>
      <c r="F69" s="37">
        <f>F58/$F$66</f>
        <v>5.1588108475823603E-2</v>
      </c>
      <c r="G69" s="37">
        <f>G58/$G$66</f>
        <v>5.2195591830235137E-2</v>
      </c>
      <c r="H69" s="37">
        <f>H58/$H$66</f>
        <v>6.1054621927930444E-2</v>
      </c>
      <c r="I69" s="37">
        <f>I58/$I$66</f>
        <v>4.9321962808443899E-2</v>
      </c>
      <c r="J69" s="37">
        <f>J58/$J$66</f>
        <v>4.9485131803556286E-2</v>
      </c>
      <c r="K69" s="37">
        <f>K58/$K$66</f>
        <v>4.7382319543238814E-2</v>
      </c>
      <c r="L69" s="37">
        <f>L58/$L$66</f>
        <v>4.481184419829131E-2</v>
      </c>
      <c r="M69" s="37">
        <f>M58/$M$66</f>
        <v>4.7427293939385065E-2</v>
      </c>
      <c r="N69" s="37">
        <f>N58/$N$66</f>
        <v>4.813213260192082E-2</v>
      </c>
    </row>
    <row r="70" spans="1:14" x14ac:dyDescent="0.2">
      <c r="A70" s="15" t="s">
        <v>1</v>
      </c>
      <c r="B70" s="37">
        <f>B59/$B$66</f>
        <v>4.0770997186234573E-2</v>
      </c>
      <c r="C70" s="37">
        <f>C59/$C$66</f>
        <v>3.159013821436351E-2</v>
      </c>
      <c r="D70" s="37">
        <f>D59/$D$66</f>
        <v>2.9860366429718559E-2</v>
      </c>
      <c r="E70" s="37">
        <f>E59/$E$66</f>
        <v>2.721363053177641E-2</v>
      </c>
      <c r="F70" s="37">
        <f>F59/$F$66</f>
        <v>2.147655192085288E-2</v>
      </c>
      <c r="G70" s="37">
        <f>G59/$G$66</f>
        <v>2.2031365675546567E-2</v>
      </c>
      <c r="H70" s="37">
        <f>H59/$H$66</f>
        <v>1.6589855598749703E-2</v>
      </c>
      <c r="I70" s="37">
        <f>I59/$I$66</f>
        <v>1.7044375918847346E-2</v>
      </c>
      <c r="J70" s="37">
        <f>J59/$J$66</f>
        <v>1.4727075854968585E-2</v>
      </c>
      <c r="K70" s="37">
        <f>K59/$K$66</f>
        <v>1.3209157731696404E-2</v>
      </c>
      <c r="L70" s="37">
        <f>L59/$L$66</f>
        <v>1.2180177016145528E-2</v>
      </c>
      <c r="M70" s="37">
        <f>M59/$M$66</f>
        <v>1.3255292911698033E-2</v>
      </c>
      <c r="N70" s="37">
        <f>N59/$N$66</f>
        <v>2.1761254944250342E-2</v>
      </c>
    </row>
    <row r="71" spans="1:14" x14ac:dyDescent="0.2">
      <c r="A71" s="15" t="s">
        <v>20</v>
      </c>
      <c r="B71" s="37">
        <f>B60/$B$66</f>
        <v>5.742796567626547E-3</v>
      </c>
      <c r="C71" s="37">
        <f>C60/$C$66</f>
        <v>1.1541930571789746E-2</v>
      </c>
      <c r="D71" s="37">
        <f>D60/$D$66</f>
        <v>1.9273373049676492E-2</v>
      </c>
      <c r="E71" s="37">
        <f>E60/$E$66</f>
        <v>2.5903994557361577E-2</v>
      </c>
      <c r="F71" s="37">
        <f>F60/$F$66</f>
        <v>2.5482637011651137E-2</v>
      </c>
      <c r="G71" s="37">
        <f>G60/$G$66</f>
        <v>3.1386340197114566E-2</v>
      </c>
      <c r="H71" s="37">
        <f>H60/$H$66</f>
        <v>3.4848484277486574E-2</v>
      </c>
      <c r="I71" s="37">
        <f>I60/$I$66</f>
        <v>3.7653105966170039E-2</v>
      </c>
      <c r="J71" s="37">
        <f>J60/$J$66</f>
        <v>4.2583844390212212E-2</v>
      </c>
      <c r="K71" s="37">
        <f>K60/$K$66</f>
        <v>4.9288028746897444E-2</v>
      </c>
      <c r="L71" s="37">
        <f>L60/$L$66</f>
        <v>5.1856866851616522E-2</v>
      </c>
      <c r="M71" s="37">
        <f>M60/$M$66</f>
        <v>5.2740697220346321E-2</v>
      </c>
      <c r="N71" s="37">
        <f>N60/$N$66</f>
        <v>3.2050472995436584E-2</v>
      </c>
    </row>
    <row r="72" spans="1:14" x14ac:dyDescent="0.2">
      <c r="A72" s="15" t="s">
        <v>2</v>
      </c>
      <c r="B72" s="37">
        <f>B61/$B$66</f>
        <v>0.73189358525107151</v>
      </c>
      <c r="C72" s="37">
        <f>C61/$C$66</f>
        <v>0.73930701171679147</v>
      </c>
      <c r="D72" s="37">
        <f>D61/$D$66</f>
        <v>0.74357381736751837</v>
      </c>
      <c r="E72" s="37">
        <f>E61/$E$66</f>
        <v>0.73560240282098066</v>
      </c>
      <c r="F72" s="37">
        <f>F61/$F$66</f>
        <v>0.75128674167163223</v>
      </c>
      <c r="G72" s="37">
        <f>G61/$G$66</f>
        <v>0.76830279834161574</v>
      </c>
      <c r="H72" s="37">
        <f>H61/$H$66</f>
        <v>0.74275884502500134</v>
      </c>
      <c r="I72" s="37">
        <f>I61/$I$66</f>
        <v>0.75322386096838889</v>
      </c>
      <c r="J72" s="37">
        <f>J61/$J$66</f>
        <v>0.74906739349933726</v>
      </c>
      <c r="K72" s="37">
        <f>K61/$K$66</f>
        <v>0.73843396658692717</v>
      </c>
      <c r="L72" s="37">
        <f>L61/$L$66</f>
        <v>0.74135732020975109</v>
      </c>
      <c r="M72" s="37">
        <f>M61/$M$66</f>
        <v>0.73808254735253176</v>
      </c>
      <c r="N72" s="37">
        <f>N61/$N$66</f>
        <v>0.74468567841647926</v>
      </c>
    </row>
    <row r="73" spans="1:14" x14ac:dyDescent="0.2">
      <c r="A73" s="15" t="s">
        <v>3</v>
      </c>
      <c r="B73" s="37">
        <f>B62/$B$66</f>
        <v>8.8675949650670938E-2</v>
      </c>
      <c r="C73" s="37">
        <f>C62/$C$66</f>
        <v>8.4424144720216032E-2</v>
      </c>
      <c r="D73" s="37">
        <f>D62/$D$66</f>
        <v>8.1758546619797978E-2</v>
      </c>
      <c r="E73" s="37">
        <f>E62/$E$66</f>
        <v>7.8284386998129077E-2</v>
      </c>
      <c r="F73" s="37">
        <f>F62/$F$66</f>
        <v>7.8966081687864953E-2</v>
      </c>
      <c r="G73" s="37">
        <f>G62/$G$66</f>
        <v>6.3324599107777088E-2</v>
      </c>
      <c r="H73" s="37">
        <f>H62/$H$66</f>
        <v>6.6529852686306346E-2</v>
      </c>
      <c r="I73" s="37">
        <f>I62/$I$66</f>
        <v>6.5482745617205088E-2</v>
      </c>
      <c r="J73" s="37">
        <f>J62/$J$66</f>
        <v>6.4451126417385554E-2</v>
      </c>
      <c r="K73" s="37">
        <f>K62/$K$66</f>
        <v>7.1767551568202068E-2</v>
      </c>
      <c r="L73" s="37">
        <f>L62/$L$66</f>
        <v>6.1518341320883539E-2</v>
      </c>
      <c r="M73" s="37">
        <f>M62/$M$66</f>
        <v>6.1438260078247209E-2</v>
      </c>
      <c r="N73" s="37">
        <f>N62/$N$66</f>
        <v>7.2393151274493764E-2</v>
      </c>
    </row>
    <row r="74" spans="1:14" x14ac:dyDescent="0.2">
      <c r="A74" s="15" t="s">
        <v>21</v>
      </c>
      <c r="B74" s="37">
        <f>B63/$B$66</f>
        <v>1.7028833768773988E-4</v>
      </c>
      <c r="C74" s="37">
        <f>C63/$C$66</f>
        <v>7.5338836492686327E-4</v>
      </c>
      <c r="D74" s="37">
        <f>D63/$D$66</f>
        <v>1.1660267152404382E-3</v>
      </c>
      <c r="E74" s="37">
        <f>E63/$E$66</f>
        <v>9.6231887009097412E-3</v>
      </c>
      <c r="F74" s="37">
        <f>F63/$F$66</f>
        <v>4.8684732782877365E-3</v>
      </c>
      <c r="G74" s="37">
        <f>G63/$G$66</f>
        <v>6.5628264771511171E-3</v>
      </c>
      <c r="H74" s="37">
        <f>H63/$H$66</f>
        <v>8.0390271193597623E-3</v>
      </c>
      <c r="I74" s="37">
        <f>I63/$I$66</f>
        <v>6.0922397382295289E-3</v>
      </c>
      <c r="J74" s="37">
        <f>J63/$J$66</f>
        <v>5.6541611523495345E-3</v>
      </c>
      <c r="K74" s="37">
        <f>K63/$K$66</f>
        <v>4.6343409796264588E-3</v>
      </c>
      <c r="L74" s="37">
        <f>L63/$L$66</f>
        <v>6.8867719116206096E-3</v>
      </c>
      <c r="M74" s="37">
        <f>M63/$M$66</f>
        <v>6.7859733430817625E-3</v>
      </c>
      <c r="N74" s="37">
        <f>N63/$N$66</f>
        <v>5.0417026788139967E-3</v>
      </c>
    </row>
    <row r="75" spans="1:14" x14ac:dyDescent="0.2">
      <c r="A75" s="15" t="s">
        <v>4</v>
      </c>
      <c r="B75" s="37">
        <f>B64/$B$66</f>
        <v>5.6826153927221838E-2</v>
      </c>
      <c r="C75" s="37">
        <f>C64/$C$66</f>
        <v>5.1376404256899488E-2</v>
      </c>
      <c r="D75" s="37">
        <f>D64/$D$66</f>
        <v>4.2605661897873397E-2</v>
      </c>
      <c r="E75" s="37">
        <f>E64/$E$66</f>
        <v>3.9967002468522465E-2</v>
      </c>
      <c r="F75" s="37">
        <f>F64/$F$66</f>
        <v>3.904172997217089E-2</v>
      </c>
      <c r="G75" s="37">
        <f>G64/$G$66</f>
        <v>3.11314829454746E-2</v>
      </c>
      <c r="H75" s="37">
        <f>H64/$H$66</f>
        <v>4.6973700447896151E-2</v>
      </c>
      <c r="I75" s="37">
        <f>I64/$I$66</f>
        <v>5.1556449374641954E-2</v>
      </c>
      <c r="J75" s="37">
        <f>J64/$J$66</f>
        <v>5.0967242612993201E-2</v>
      </c>
      <c r="K75" s="37">
        <f>K64/$K$66</f>
        <v>5.1137253786004908E-2</v>
      </c>
      <c r="L75" s="37">
        <f>L64/$L$66</f>
        <v>5.7364366351107567E-2</v>
      </c>
      <c r="M75" s="37">
        <f>M64/$M$66</f>
        <v>5.6136418958582485E-2</v>
      </c>
      <c r="N75" s="37">
        <f>N64/$N$66</f>
        <v>4.7725073188800933E-2</v>
      </c>
    </row>
    <row r="76" spans="1:14" x14ac:dyDescent="0.2">
      <c r="A76" s="15" t="s">
        <v>5</v>
      </c>
      <c r="B76" s="37">
        <f>B65/$B$66</f>
        <v>4.1420624251814683E-2</v>
      </c>
      <c r="C76" s="37">
        <f>C65/$C$66</f>
        <v>3.821836653694527E-2</v>
      </c>
      <c r="D76" s="37">
        <f>D65/$D$66</f>
        <v>3.4456515837413569E-2</v>
      </c>
      <c r="E76" s="37">
        <f>E65/$E$66</f>
        <v>3.3533312723911836E-2</v>
      </c>
      <c r="F76" s="37">
        <f>F65/$F$66</f>
        <v>2.7204409841000199E-2</v>
      </c>
      <c r="G76" s="37">
        <f>G65/$G$66</f>
        <v>2.5064995425085002E-2</v>
      </c>
      <c r="H76" s="37">
        <f>H65/$H$66</f>
        <v>1.8757591313161206E-2</v>
      </c>
      <c r="I76" s="37">
        <f>I65/$I$66</f>
        <v>1.613294473332972E-2</v>
      </c>
      <c r="J76" s="37">
        <f>J65/$J$66</f>
        <v>1.6888949068647834E-2</v>
      </c>
      <c r="K76" s="37">
        <f>K65/$K$66</f>
        <v>1.7192968124760427E-2</v>
      </c>
      <c r="L76" s="37">
        <f>L65/$L$66</f>
        <v>1.8596659708293817E-2</v>
      </c>
      <c r="M76" s="37">
        <f>M65/$M$66</f>
        <v>1.7434747694174576E-2</v>
      </c>
      <c r="N76" s="37">
        <f>N65/$N$66</f>
        <v>2.5517571528940752E-2</v>
      </c>
    </row>
    <row r="77" spans="1:14" x14ac:dyDescent="0.2">
      <c r="A77" s="18" t="s">
        <v>36</v>
      </c>
      <c r="B77" s="42">
        <f>B66/B88</f>
        <v>372.32793598643423</v>
      </c>
      <c r="C77" s="42">
        <f>C66/C88</f>
        <v>372.52882506255213</v>
      </c>
      <c r="D77" s="42">
        <f>D66/D88</f>
        <v>372.65400715163707</v>
      </c>
      <c r="E77" s="42">
        <f>E66/E88</f>
        <v>371.99245688137978</v>
      </c>
      <c r="F77" s="42">
        <f>F66/F88</f>
        <v>372.868995378367</v>
      </c>
      <c r="G77" s="42">
        <f>G66/G88</f>
        <v>372.72203584048464</v>
      </c>
      <c r="H77" s="42">
        <f>H66/H88</f>
        <v>371.7940365077593</v>
      </c>
      <c r="I77" s="42">
        <f>I66/I88</f>
        <v>372.21852626485293</v>
      </c>
      <c r="J77" s="42">
        <f>J66/J88</f>
        <v>371.85116806674665</v>
      </c>
      <c r="K77" s="42">
        <f>K66/K88</f>
        <v>371.64290253350083</v>
      </c>
      <c r="L77" s="42">
        <f>L66/L88</f>
        <v>371.29173324565733</v>
      </c>
      <c r="M77" s="42">
        <f>M66/M88</f>
        <v>371.81146581725949</v>
      </c>
      <c r="N77" s="42">
        <f>N66/N88</f>
        <v>372.1602150547298</v>
      </c>
    </row>
    <row r="78" spans="1:14" x14ac:dyDescent="0.2">
      <c r="A78" s="18" t="s">
        <v>9</v>
      </c>
      <c r="B78" s="13" t="s">
        <v>22</v>
      </c>
      <c r="C78" s="13" t="s">
        <v>23</v>
      </c>
      <c r="D78" s="13" t="s">
        <v>24</v>
      </c>
      <c r="E78" s="13" t="s">
        <v>25</v>
      </c>
      <c r="F78" s="13" t="s">
        <v>26</v>
      </c>
      <c r="G78" s="13" t="s">
        <v>27</v>
      </c>
      <c r="H78" s="13" t="s">
        <v>28</v>
      </c>
      <c r="I78" s="13" t="s">
        <v>29</v>
      </c>
      <c r="J78" s="13" t="s">
        <v>30</v>
      </c>
      <c r="K78" s="13" t="s">
        <v>31</v>
      </c>
      <c r="L78" s="13" t="s">
        <v>32</v>
      </c>
      <c r="M78" s="13" t="s">
        <v>33</v>
      </c>
      <c r="N78" s="13" t="s">
        <v>0</v>
      </c>
    </row>
    <row r="79" spans="1:14" x14ac:dyDescent="0.2">
      <c r="A79" s="15" t="s">
        <v>18</v>
      </c>
      <c r="B79" s="19">
        <v>0</v>
      </c>
      <c r="C79" s="19">
        <v>0</v>
      </c>
      <c r="D79" s="19">
        <v>0</v>
      </c>
      <c r="E79" s="19">
        <v>0</v>
      </c>
      <c r="F79" s="19">
        <v>2</v>
      </c>
      <c r="G79" s="19">
        <v>0</v>
      </c>
      <c r="H79" s="19">
        <v>87</v>
      </c>
      <c r="I79" s="19">
        <v>71</v>
      </c>
      <c r="J79" s="19">
        <v>118</v>
      </c>
      <c r="K79" s="19">
        <v>145</v>
      </c>
      <c r="L79" s="19">
        <v>108</v>
      </c>
      <c r="M79" s="19">
        <v>124</v>
      </c>
      <c r="N79" s="19">
        <f t="shared" ref="N79:N87" si="6">SUM(B79:M79)</f>
        <v>655</v>
      </c>
    </row>
    <row r="80" spans="1:14" x14ac:dyDescent="0.2">
      <c r="A80" s="15" t="s">
        <v>19</v>
      </c>
      <c r="B80" s="19">
        <v>673</v>
      </c>
      <c r="C80" s="19">
        <v>849</v>
      </c>
      <c r="D80" s="19">
        <v>870</v>
      </c>
      <c r="E80" s="19">
        <v>875</v>
      </c>
      <c r="F80" s="19">
        <v>1139</v>
      </c>
      <c r="G80" s="19">
        <v>1070</v>
      </c>
      <c r="H80" s="19">
        <v>1127</v>
      </c>
      <c r="I80" s="19">
        <v>942</v>
      </c>
      <c r="J80" s="19">
        <v>890</v>
      </c>
      <c r="K80" s="19">
        <v>928</v>
      </c>
      <c r="L80" s="19">
        <v>839</v>
      </c>
      <c r="M80" s="19">
        <v>825</v>
      </c>
      <c r="N80" s="19">
        <f t="shared" si="6"/>
        <v>11027</v>
      </c>
    </row>
    <row r="81" spans="1:14" x14ac:dyDescent="0.2">
      <c r="A81" s="15" t="s">
        <v>1</v>
      </c>
      <c r="B81" s="19">
        <v>840</v>
      </c>
      <c r="C81" s="19">
        <v>660</v>
      </c>
      <c r="D81" s="19">
        <v>584</v>
      </c>
      <c r="E81" s="19">
        <v>506</v>
      </c>
      <c r="F81" s="19">
        <v>501</v>
      </c>
      <c r="G81" s="19">
        <v>477</v>
      </c>
      <c r="H81" s="19">
        <v>321</v>
      </c>
      <c r="I81" s="19">
        <v>346</v>
      </c>
      <c r="J81" s="19">
        <v>279</v>
      </c>
      <c r="K81" s="19">
        <v>273</v>
      </c>
      <c r="L81" s="19">
        <v>241</v>
      </c>
      <c r="M81" s="19">
        <v>242</v>
      </c>
      <c r="N81" s="19">
        <f t="shared" si="6"/>
        <v>5270</v>
      </c>
    </row>
    <row r="82" spans="1:14" x14ac:dyDescent="0.2">
      <c r="A82" s="15" t="s">
        <v>20</v>
      </c>
      <c r="B82" s="19">
        <v>113</v>
      </c>
      <c r="C82" s="19">
        <v>231</v>
      </c>
      <c r="D82" s="19">
        <v>360</v>
      </c>
      <c r="E82" s="19">
        <v>460</v>
      </c>
      <c r="F82" s="19">
        <v>570</v>
      </c>
      <c r="G82" s="19">
        <v>649</v>
      </c>
      <c r="H82" s="19">
        <v>650</v>
      </c>
      <c r="I82" s="19">
        <v>730</v>
      </c>
      <c r="J82" s="19">
        <v>776</v>
      </c>
      <c r="K82" s="19">
        <v>980</v>
      </c>
      <c r="L82" s="19">
        <v>984</v>
      </c>
      <c r="M82" s="19">
        <v>931</v>
      </c>
      <c r="N82" s="19">
        <f t="shared" si="6"/>
        <v>7434</v>
      </c>
    </row>
    <row r="83" spans="1:14" x14ac:dyDescent="0.2">
      <c r="A83" s="15" t="s">
        <v>2</v>
      </c>
      <c r="B83" s="19">
        <v>13556</v>
      </c>
      <c r="C83" s="19">
        <v>13943</v>
      </c>
      <c r="D83" s="19">
        <v>13098</v>
      </c>
      <c r="E83" s="19">
        <v>12311</v>
      </c>
      <c r="F83" s="19">
        <v>15847</v>
      </c>
      <c r="G83" s="19">
        <v>14998</v>
      </c>
      <c r="H83" s="19">
        <v>13082</v>
      </c>
      <c r="I83" s="19">
        <v>13780</v>
      </c>
      <c r="J83" s="19">
        <v>12894</v>
      </c>
      <c r="K83" s="19">
        <v>13881</v>
      </c>
      <c r="L83" s="19">
        <v>13293</v>
      </c>
      <c r="M83" s="19">
        <v>12288</v>
      </c>
      <c r="N83" s="19">
        <f t="shared" si="6"/>
        <v>162971</v>
      </c>
    </row>
    <row r="84" spans="1:14" x14ac:dyDescent="0.2">
      <c r="A84" s="15" t="s">
        <v>3</v>
      </c>
      <c r="B84" s="19">
        <v>1707</v>
      </c>
      <c r="C84" s="19">
        <v>1653</v>
      </c>
      <c r="D84" s="19">
        <v>1490</v>
      </c>
      <c r="E84" s="19">
        <v>1354</v>
      </c>
      <c r="F84" s="19">
        <v>1717</v>
      </c>
      <c r="G84" s="19">
        <v>1275</v>
      </c>
      <c r="H84" s="19">
        <v>1210</v>
      </c>
      <c r="I84" s="19">
        <v>1240</v>
      </c>
      <c r="J84" s="19">
        <v>1145</v>
      </c>
      <c r="K84" s="19">
        <v>1385</v>
      </c>
      <c r="L84" s="19">
        <v>1142</v>
      </c>
      <c r="M84" s="19">
        <v>1061</v>
      </c>
      <c r="N84" s="19">
        <f t="shared" si="6"/>
        <v>16379</v>
      </c>
    </row>
    <row r="85" spans="1:14" x14ac:dyDescent="0.2">
      <c r="A85" s="15" t="s">
        <v>21</v>
      </c>
      <c r="B85" s="19">
        <v>4</v>
      </c>
      <c r="C85" s="19">
        <v>18</v>
      </c>
      <c r="D85" s="19">
        <v>26</v>
      </c>
      <c r="E85" s="19">
        <v>204</v>
      </c>
      <c r="F85" s="19">
        <v>130</v>
      </c>
      <c r="G85" s="19">
        <v>162</v>
      </c>
      <c r="H85" s="19">
        <v>179</v>
      </c>
      <c r="I85" s="19">
        <v>141</v>
      </c>
      <c r="J85" s="19">
        <v>123</v>
      </c>
      <c r="K85" s="19">
        <v>110</v>
      </c>
      <c r="L85" s="19">
        <v>156</v>
      </c>
      <c r="M85" s="19">
        <v>143</v>
      </c>
      <c r="N85" s="19">
        <f t="shared" si="6"/>
        <v>1396</v>
      </c>
    </row>
    <row r="86" spans="1:14" x14ac:dyDescent="0.2">
      <c r="A86" s="15" t="s">
        <v>4</v>
      </c>
      <c r="B86" s="19">
        <v>1165</v>
      </c>
      <c r="C86" s="19">
        <v>1071</v>
      </c>
      <c r="D86" s="19">
        <v>828</v>
      </c>
      <c r="E86" s="19">
        <v>742</v>
      </c>
      <c r="F86" s="19">
        <v>913</v>
      </c>
      <c r="G86" s="19">
        <v>668</v>
      </c>
      <c r="H86" s="19">
        <v>911</v>
      </c>
      <c r="I86" s="19">
        <v>1037</v>
      </c>
      <c r="J86" s="19">
        <v>969</v>
      </c>
      <c r="K86" s="19">
        <v>1061</v>
      </c>
      <c r="L86" s="19">
        <v>1134</v>
      </c>
      <c r="M86" s="19">
        <v>1032</v>
      </c>
      <c r="N86" s="19">
        <f t="shared" si="6"/>
        <v>11531</v>
      </c>
    </row>
    <row r="87" spans="1:14" x14ac:dyDescent="0.2">
      <c r="A87" s="15" t="s">
        <v>5</v>
      </c>
      <c r="B87" s="19">
        <v>813</v>
      </c>
      <c r="C87" s="19">
        <v>759</v>
      </c>
      <c r="D87" s="19">
        <v>642</v>
      </c>
      <c r="E87" s="19">
        <v>594</v>
      </c>
      <c r="F87" s="19">
        <v>602</v>
      </c>
      <c r="G87" s="19">
        <v>511</v>
      </c>
      <c r="H87" s="19">
        <v>347</v>
      </c>
      <c r="I87" s="19">
        <v>312</v>
      </c>
      <c r="J87" s="19">
        <v>305</v>
      </c>
      <c r="K87" s="19">
        <v>341</v>
      </c>
      <c r="L87" s="19">
        <v>352</v>
      </c>
      <c r="M87" s="19">
        <v>307</v>
      </c>
      <c r="N87" s="19">
        <f t="shared" si="6"/>
        <v>5885</v>
      </c>
    </row>
    <row r="88" spans="1:14" x14ac:dyDescent="0.2">
      <c r="A88" s="18" t="s">
        <v>10</v>
      </c>
      <c r="B88" s="19">
        <f t="shared" ref="B88:N88" si="7">SUM(B79:B87)</f>
        <v>18871</v>
      </c>
      <c r="C88" s="19">
        <f t="shared" si="7"/>
        <v>19184</v>
      </c>
      <c r="D88" s="19">
        <f t="shared" si="7"/>
        <v>17898</v>
      </c>
      <c r="E88" s="19">
        <f t="shared" si="7"/>
        <v>17046</v>
      </c>
      <c r="F88" s="19">
        <f t="shared" si="7"/>
        <v>21421</v>
      </c>
      <c r="G88" s="19">
        <f t="shared" si="7"/>
        <v>19810</v>
      </c>
      <c r="H88" s="19">
        <f t="shared" si="7"/>
        <v>17914</v>
      </c>
      <c r="I88" s="19">
        <f t="shared" si="7"/>
        <v>18599</v>
      </c>
      <c r="J88" s="19">
        <f t="shared" si="7"/>
        <v>17499</v>
      </c>
      <c r="K88" s="19">
        <f t="shared" si="7"/>
        <v>19104</v>
      </c>
      <c r="L88" s="19">
        <f t="shared" si="7"/>
        <v>18249</v>
      </c>
      <c r="M88" s="19">
        <f t="shared" si="7"/>
        <v>16953</v>
      </c>
      <c r="N88" s="19">
        <f t="shared" si="7"/>
        <v>222548</v>
      </c>
    </row>
    <row r="89" spans="1:14" x14ac:dyDescent="0.2">
      <c r="A89" s="36" t="s">
        <v>16</v>
      </c>
      <c r="B89" s="13" t="s">
        <v>22</v>
      </c>
      <c r="C89" s="13" t="s">
        <v>23</v>
      </c>
      <c r="D89" s="13" t="s">
        <v>24</v>
      </c>
      <c r="E89" s="13" t="s">
        <v>25</v>
      </c>
      <c r="F89" s="13" t="s">
        <v>26</v>
      </c>
      <c r="G89" s="13" t="s">
        <v>27</v>
      </c>
      <c r="H89" s="13" t="s">
        <v>28</v>
      </c>
      <c r="I89" s="13" t="s">
        <v>29</v>
      </c>
      <c r="J89" s="13" t="s">
        <v>30</v>
      </c>
      <c r="K89" s="13" t="s">
        <v>31</v>
      </c>
      <c r="L89" s="13" t="s">
        <v>32</v>
      </c>
      <c r="M89" s="13" t="s">
        <v>33</v>
      </c>
      <c r="N89" s="13" t="s">
        <v>0</v>
      </c>
    </row>
    <row r="90" spans="1:14" x14ac:dyDescent="0.2">
      <c r="A90" s="15" t="s">
        <v>18</v>
      </c>
      <c r="B90" s="37">
        <v>0</v>
      </c>
      <c r="C90" s="37">
        <v>0</v>
      </c>
      <c r="D90" s="37">
        <f>D79/$D$88</f>
        <v>0</v>
      </c>
      <c r="E90" s="37">
        <f>E79/$E$88</f>
        <v>0</v>
      </c>
      <c r="F90" s="37">
        <f>F79/$F$88</f>
        <v>9.3366322767377807E-5</v>
      </c>
      <c r="G90" s="37">
        <f>G79/$G$88</f>
        <v>0</v>
      </c>
      <c r="H90" s="37">
        <f>H79/$H$88</f>
        <v>4.8565367868706041E-3</v>
      </c>
      <c r="I90" s="37">
        <f>I79/$I$88</f>
        <v>3.817409538147212E-3</v>
      </c>
      <c r="J90" s="37">
        <f>J79/$J$88</f>
        <v>6.7432424709983427E-3</v>
      </c>
      <c r="K90" s="37">
        <f>K79/$K$88</f>
        <v>7.5900335008375211E-3</v>
      </c>
      <c r="L90" s="37">
        <f>L79/$L$88</f>
        <v>5.9181325004109813E-3</v>
      </c>
      <c r="M90" s="37">
        <f>M79/$M$88</f>
        <v>7.3143396449006073E-3</v>
      </c>
      <c r="N90" s="37">
        <f>N79/$N$88</f>
        <v>2.943185290364326E-3</v>
      </c>
    </row>
    <row r="91" spans="1:14" x14ac:dyDescent="0.2">
      <c r="A91" s="15" t="s">
        <v>19</v>
      </c>
      <c r="B91" s="37">
        <f>B80/$B$88</f>
        <v>3.5663186900535215E-2</v>
      </c>
      <c r="C91" s="37">
        <f>C80/$C$88</f>
        <v>4.4255629691409511E-2</v>
      </c>
      <c r="D91" s="37">
        <f>D80/$D$88</f>
        <v>4.8608783104257459E-2</v>
      </c>
      <c r="E91" s="37">
        <f>E80/$E$88</f>
        <v>5.133169071923032E-2</v>
      </c>
      <c r="F91" s="37">
        <f>F80/$F$88</f>
        <v>5.3172120816021663E-2</v>
      </c>
      <c r="G91" s="37">
        <f>G80/$G$88</f>
        <v>5.4013124684502777E-2</v>
      </c>
      <c r="H91" s="37">
        <f>H80/$H$88</f>
        <v>6.2911689181645636E-2</v>
      </c>
      <c r="I91" s="37">
        <f>I80/$I$88</f>
        <v>5.0647884294854562E-2</v>
      </c>
      <c r="J91" s="37">
        <f>J80/$J$88</f>
        <v>5.0860049145665463E-2</v>
      </c>
      <c r="K91" s="37">
        <f>K80/$K$88</f>
        <v>4.8576214405360134E-2</v>
      </c>
      <c r="L91" s="37">
        <f>L80/$L$88</f>
        <v>4.5975121924489014E-2</v>
      </c>
      <c r="M91" s="37">
        <f>M80/$M$88</f>
        <v>4.8663953282604852E-2</v>
      </c>
      <c r="N91" s="37">
        <f>N80/$N$88</f>
        <v>4.9548861369232707E-2</v>
      </c>
    </row>
    <row r="92" spans="1:14" x14ac:dyDescent="0.2">
      <c r="A92" s="15" t="s">
        <v>1</v>
      </c>
      <c r="B92" s="37">
        <f>B81/$B$88</f>
        <v>4.4512744422659109E-2</v>
      </c>
      <c r="C92" s="37">
        <f>C81/$C$88</f>
        <v>3.4403669724770644E-2</v>
      </c>
      <c r="D92" s="37">
        <f>D81/$D$88</f>
        <v>3.2629344060788913E-2</v>
      </c>
      <c r="E92" s="37">
        <f>E81/$E$88</f>
        <v>2.9684383433063476E-2</v>
      </c>
      <c r="F92" s="37">
        <f>F81/$F$88</f>
        <v>2.338826385322814E-2</v>
      </c>
      <c r="G92" s="37">
        <f>G81/$G$88</f>
        <v>2.407874810701666E-2</v>
      </c>
      <c r="H92" s="37">
        <f>H81/$H$88</f>
        <v>1.7918946075694987E-2</v>
      </c>
      <c r="I92" s="37">
        <f>I81/$I$88</f>
        <v>1.8603150707027259E-2</v>
      </c>
      <c r="J92" s="37">
        <f>J81/$J$88</f>
        <v>1.594376821532659E-2</v>
      </c>
      <c r="K92" s="37">
        <f>K81/$K$88</f>
        <v>1.4290201005025125E-2</v>
      </c>
      <c r="L92" s="37">
        <f>L81/$L$88</f>
        <v>1.3206203079620801E-2</v>
      </c>
      <c r="M92" s="37">
        <f>M81/$M$88</f>
        <v>1.427475962956409E-2</v>
      </c>
      <c r="N92" s="37">
        <f>N81/$N$88</f>
        <v>2.368028470262595E-2</v>
      </c>
    </row>
    <row r="93" spans="1:14" x14ac:dyDescent="0.2">
      <c r="A93" s="15" t="s">
        <v>20</v>
      </c>
      <c r="B93" s="37">
        <f>B82/$B$88</f>
        <v>5.9880239520958087E-3</v>
      </c>
      <c r="C93" s="37">
        <f>C82/$C$88</f>
        <v>1.2041284403669725E-2</v>
      </c>
      <c r="D93" s="37">
        <f>D82/$D$88</f>
        <v>2.0113979215554811E-2</v>
      </c>
      <c r="E93" s="37">
        <f>E82/$E$88</f>
        <v>2.6985803120966795E-2</v>
      </c>
      <c r="F93" s="37">
        <f>F82/$F$88</f>
        <v>2.6609401988702677E-2</v>
      </c>
      <c r="G93" s="37">
        <f>G82/$G$88</f>
        <v>3.2761231701161027E-2</v>
      </c>
      <c r="H93" s="37">
        <f>H82/$H$88</f>
        <v>3.6284470246734396E-2</v>
      </c>
      <c r="I93" s="37">
        <f>I82/$I$88</f>
        <v>3.9249422011936125E-2</v>
      </c>
      <c r="J93" s="37">
        <f>J82/$J$88</f>
        <v>4.4345391165209441E-2</v>
      </c>
      <c r="K93" s="37">
        <f>K82/$K$88</f>
        <v>5.1298157453936351E-2</v>
      </c>
      <c r="L93" s="37">
        <f>L82/$L$88</f>
        <v>5.3920762781522275E-2</v>
      </c>
      <c r="M93" s="37">
        <f>M82/$M$88</f>
        <v>5.4916533946794077E-2</v>
      </c>
      <c r="N93" s="37">
        <f>N82/$N$88</f>
        <v>3.3404029692470839E-2</v>
      </c>
    </row>
    <row r="94" spans="1:14" x14ac:dyDescent="0.2">
      <c r="A94" s="15" t="s">
        <v>2</v>
      </c>
      <c r="B94" s="37">
        <f>B83/$B$88</f>
        <v>0.71835090880186525</v>
      </c>
      <c r="C94" s="37">
        <f>C83/$C$88</f>
        <v>0.72680358632193498</v>
      </c>
      <c r="D94" s="37">
        <f>D83/$D$88</f>
        <v>0.73181361045926918</v>
      </c>
      <c r="E94" s="37">
        <f>E83/$E$88</f>
        <v>0.72222222222222221</v>
      </c>
      <c r="F94" s="37">
        <f>F83/$F$88</f>
        <v>0.7397880584473181</v>
      </c>
      <c r="G94" s="37">
        <f>G83/$G$88</f>
        <v>0.75709237758707726</v>
      </c>
      <c r="H94" s="37">
        <f>H83/$H$88</f>
        <v>0.73026683041196827</v>
      </c>
      <c r="I94" s="37">
        <f>I83/$I$88</f>
        <v>0.74090004838969836</v>
      </c>
      <c r="J94" s="37">
        <f>J83/$J$88</f>
        <v>0.73684210526315785</v>
      </c>
      <c r="K94" s="37">
        <f>K83/$K$88</f>
        <v>0.72660175879396982</v>
      </c>
      <c r="L94" s="37">
        <f>L83/$L$88</f>
        <v>0.72842347525891826</v>
      </c>
      <c r="M94" s="37">
        <f>M83/$M$88</f>
        <v>0.72482746416563437</v>
      </c>
      <c r="N94" s="37">
        <f>N83/$N$88</f>
        <v>0.7322959541312436</v>
      </c>
    </row>
    <row r="95" spans="1:14" x14ac:dyDescent="0.2">
      <c r="A95" s="15" t="s">
        <v>3</v>
      </c>
      <c r="B95" s="37">
        <f>B84/$B$88</f>
        <v>9.0456255630332258E-2</v>
      </c>
      <c r="C95" s="37">
        <f>C84/$C$88</f>
        <v>8.6165554628857374E-2</v>
      </c>
      <c r="D95" s="37">
        <f>D84/$D$88</f>
        <v>8.3249525086601855E-2</v>
      </c>
      <c r="E95" s="37">
        <f>E84/$E$88</f>
        <v>7.9432124838671833E-2</v>
      </c>
      <c r="F95" s="37">
        <f>F84/$F$88</f>
        <v>8.0154988095793842E-2</v>
      </c>
      <c r="G95" s="37">
        <f>G84/$G$88</f>
        <v>6.4361433619384151E-2</v>
      </c>
      <c r="H95" s="37">
        <f>H84/$H$88</f>
        <v>6.7544936920844026E-2</v>
      </c>
      <c r="I95" s="37">
        <f>I84/$I$88</f>
        <v>6.6670251088768215E-2</v>
      </c>
      <c r="J95" s="37">
        <f>J84/$J$88</f>
        <v>6.5432310417738157E-2</v>
      </c>
      <c r="K95" s="37">
        <f>K84/$K$88</f>
        <v>7.2497906197654935E-2</v>
      </c>
      <c r="L95" s="37">
        <f>L84/$L$88</f>
        <v>6.2578771439530931E-2</v>
      </c>
      <c r="M95" s="37">
        <f>M84/$M$88</f>
        <v>6.2584793251931808E-2</v>
      </c>
      <c r="N95" s="37">
        <f>N84/$N$88</f>
        <v>7.3597605909736324E-2</v>
      </c>
    </row>
    <row r="96" spans="1:14" x14ac:dyDescent="0.2">
      <c r="A96" s="15" t="s">
        <v>21</v>
      </c>
      <c r="B96" s="37">
        <f>B85/$B$88</f>
        <v>2.1196544963171003E-4</v>
      </c>
      <c r="C96" s="37">
        <f>C85/$C$88</f>
        <v>9.3828190158465384E-4</v>
      </c>
      <c r="D96" s="37">
        <f>D85/$D$88</f>
        <v>1.4526762766789586E-3</v>
      </c>
      <c r="E96" s="37">
        <f>E85/$E$88</f>
        <v>1.1967617036254839E-2</v>
      </c>
      <c r="F96" s="37">
        <f>F85/$F$88</f>
        <v>6.0688109798795577E-3</v>
      </c>
      <c r="G96" s="37">
        <f>G85/$G$88</f>
        <v>8.1776880363452799E-3</v>
      </c>
      <c r="H96" s="37">
        <f>H85/$H$88</f>
        <v>9.9921848833314734E-3</v>
      </c>
      <c r="I96" s="37">
        <f>I85/$I$88</f>
        <v>7.5810527447712243E-3</v>
      </c>
      <c r="J96" s="37">
        <f>J85/$J$88</f>
        <v>7.0289730841762389E-3</v>
      </c>
      <c r="K96" s="37">
        <f>K85/$K$88</f>
        <v>5.7579564489112231E-3</v>
      </c>
      <c r="L96" s="37">
        <f>L85/$L$88</f>
        <v>8.5484136117047506E-3</v>
      </c>
      <c r="M96" s="37">
        <f>M85/$M$88</f>
        <v>8.4350852356515071E-3</v>
      </c>
      <c r="N96" s="37">
        <f>N85/$N$88</f>
        <v>6.2728040692345026E-3</v>
      </c>
    </row>
    <row r="97" spans="1:14" x14ac:dyDescent="0.2">
      <c r="A97" s="15" t="s">
        <v>4</v>
      </c>
      <c r="B97" s="37">
        <f>B86/$B$88</f>
        <v>6.1734937205235547E-2</v>
      </c>
      <c r="C97" s="37">
        <f>C86/$C$88</f>
        <v>5.5827773144286906E-2</v>
      </c>
      <c r="D97" s="37">
        <f>D86/$D$88</f>
        <v>4.6262152195776063E-2</v>
      </c>
      <c r="E97" s="37">
        <f>E86/$E$88</f>
        <v>4.3529273729907308E-2</v>
      </c>
      <c r="F97" s="37">
        <f>F86/$F$88</f>
        <v>4.2621726343307971E-2</v>
      </c>
      <c r="G97" s="37">
        <f>G86/$G$88</f>
        <v>3.3720343260979301E-2</v>
      </c>
      <c r="H97" s="37">
        <f>H86/$H$88</f>
        <v>5.0854080607346211E-2</v>
      </c>
      <c r="I97" s="37">
        <f>I86/$I$88</f>
        <v>5.5755685789558578E-2</v>
      </c>
      <c r="J97" s="37">
        <f>J86/$J$88</f>
        <v>5.5374592833876218E-2</v>
      </c>
      <c r="K97" s="37">
        <f>K86/$K$88</f>
        <v>5.553810720268007E-2</v>
      </c>
      <c r="L97" s="37">
        <f>L86/$L$88</f>
        <v>6.2140391254315308E-2</v>
      </c>
      <c r="M97" s="37">
        <f>M86/$M$88</f>
        <v>6.0874181560785702E-2</v>
      </c>
      <c r="N97" s="37">
        <f>N86/$N$88</f>
        <v>5.1813541348383271E-2</v>
      </c>
    </row>
    <row r="98" spans="1:14" x14ac:dyDescent="0.2">
      <c r="A98" s="15" t="s">
        <v>5</v>
      </c>
      <c r="B98" s="37">
        <f>B87/$B$88</f>
        <v>4.3081977637645062E-2</v>
      </c>
      <c r="C98" s="37">
        <f>C87/$C$88</f>
        <v>3.9564220183486237E-2</v>
      </c>
      <c r="D98" s="37">
        <f>D87/$D$88</f>
        <v>3.5869929601072749E-2</v>
      </c>
      <c r="E98" s="37">
        <f>E87/$E$88</f>
        <v>3.4846884899683211E-2</v>
      </c>
      <c r="F98" s="37">
        <f>F87/$F$88</f>
        <v>2.8103263152980718E-2</v>
      </c>
      <c r="G98" s="37">
        <f>G87/$G$88</f>
        <v>2.5795053003533568E-2</v>
      </c>
      <c r="H98" s="37">
        <f>H87/$H$88</f>
        <v>1.9370324885564363E-2</v>
      </c>
      <c r="I98" s="37">
        <f>I87/$I$88</f>
        <v>1.6775095435238453E-2</v>
      </c>
      <c r="J98" s="37">
        <f>J87/$J$88</f>
        <v>1.742956740385165E-2</v>
      </c>
      <c r="K98" s="37">
        <f>K87/$K$88</f>
        <v>1.784966499162479E-2</v>
      </c>
      <c r="L98" s="37">
        <f>L87/$L$88</f>
        <v>1.9288728149487643E-2</v>
      </c>
      <c r="M98" s="37">
        <f>M87/$M$88</f>
        <v>1.8108889282132955E-2</v>
      </c>
      <c r="N98" s="37">
        <f>N87/$N$88</f>
        <v>2.6443733486708487E-2</v>
      </c>
    </row>
    <row r="99" spans="1:14" x14ac:dyDescent="0.2">
      <c r="A99" s="36" t="s">
        <v>36</v>
      </c>
      <c r="B99" s="13" t="s">
        <v>22</v>
      </c>
      <c r="C99" s="13" t="s">
        <v>23</v>
      </c>
      <c r="D99" s="13" t="s">
        <v>24</v>
      </c>
      <c r="E99" s="13" t="s">
        <v>25</v>
      </c>
      <c r="F99" s="13" t="s">
        <v>26</v>
      </c>
      <c r="G99" s="13" t="s">
        <v>27</v>
      </c>
      <c r="H99" s="13" t="s">
        <v>28</v>
      </c>
      <c r="I99" s="13" t="s">
        <v>29</v>
      </c>
      <c r="J99" s="13" t="s">
        <v>30</v>
      </c>
      <c r="K99" s="13" t="s">
        <v>31</v>
      </c>
      <c r="L99" s="13" t="s">
        <v>32</v>
      </c>
      <c r="M99" s="13" t="s">
        <v>33</v>
      </c>
      <c r="N99" s="13" t="s">
        <v>0</v>
      </c>
    </row>
    <row r="100" spans="1:14" x14ac:dyDescent="0.2">
      <c r="A100" s="15" t="s">
        <v>18</v>
      </c>
      <c r="B100" s="40" t="s">
        <v>48</v>
      </c>
      <c r="C100" s="40" t="s">
        <v>48</v>
      </c>
      <c r="D100" s="40" t="s">
        <v>48</v>
      </c>
      <c r="E100" s="40" t="s">
        <v>48</v>
      </c>
      <c r="F100" s="40">
        <f>F57/F79</f>
        <v>340.52</v>
      </c>
      <c r="G100" s="40">
        <v>0</v>
      </c>
      <c r="H100" s="40">
        <f>H57/H79</f>
        <v>340.52000000000004</v>
      </c>
      <c r="I100" s="40">
        <f>I57/I79</f>
        <v>340.52</v>
      </c>
      <c r="J100" s="40">
        <f>J57/J79</f>
        <v>340.52</v>
      </c>
      <c r="K100" s="40">
        <f>K57/K79</f>
        <v>340.52</v>
      </c>
      <c r="L100" s="40">
        <f>L57/L79</f>
        <v>340.52000000000004</v>
      </c>
      <c r="M100" s="40">
        <f>M57/M79</f>
        <v>340.52000000000004</v>
      </c>
      <c r="N100" s="40">
        <f>N57/N79</f>
        <v>340.52</v>
      </c>
    </row>
    <row r="101" spans="1:14" x14ac:dyDescent="0.2">
      <c r="A101" s="15" t="s">
        <v>19</v>
      </c>
      <c r="B101" s="40">
        <f>B58/B80</f>
        <v>360.18</v>
      </c>
      <c r="C101" s="40">
        <f>C58/C80</f>
        <v>360.18</v>
      </c>
      <c r="D101" s="40">
        <f>D58/D80</f>
        <v>362.66399999999999</v>
      </c>
      <c r="E101" s="40">
        <f>E58/E80</f>
        <v>361.41490285714281</v>
      </c>
      <c r="F101" s="40">
        <f>F58/F80</f>
        <v>361.76112379280067</v>
      </c>
      <c r="G101" s="40">
        <f>G58/G80</f>
        <v>360.17999999999995</v>
      </c>
      <c r="H101" s="40">
        <f>H58/H80</f>
        <v>360.81918367346935</v>
      </c>
      <c r="I101" s="40">
        <f>I58/I80</f>
        <v>362.47414012738852</v>
      </c>
      <c r="J101" s="40">
        <f>J58/J80</f>
        <v>361.79878651685391</v>
      </c>
      <c r="K101" s="40">
        <f>K58/K80</f>
        <v>362.50875000000002</v>
      </c>
      <c r="L101" s="40">
        <f>L58/L80</f>
        <v>361.89718712753279</v>
      </c>
      <c r="M101" s="40">
        <f>M58/M80</f>
        <v>362.36290909090911</v>
      </c>
      <c r="N101" s="40">
        <f>N58/N80</f>
        <v>361.51920195882832</v>
      </c>
    </row>
    <row r="102" spans="1:14" x14ac:dyDescent="0.2">
      <c r="A102" s="15" t="s">
        <v>1</v>
      </c>
      <c r="B102" s="40">
        <f>B59/B81</f>
        <v>341.03000000000003</v>
      </c>
      <c r="C102" s="40">
        <f>C59/C81</f>
        <v>342.06342424242422</v>
      </c>
      <c r="D102" s="40">
        <f>D59/D81</f>
        <v>341.03</v>
      </c>
      <c r="E102" s="40">
        <f>E59/E81</f>
        <v>341.03</v>
      </c>
      <c r="F102" s="40">
        <f>F59/F81</f>
        <v>342.39139720558882</v>
      </c>
      <c r="G102" s="40">
        <f>G59/G81</f>
        <v>341.03</v>
      </c>
      <c r="H102" s="40">
        <f>H59/H81</f>
        <v>344.21719626168226</v>
      </c>
      <c r="I102" s="40">
        <f>I59/I81</f>
        <v>341.03000000000003</v>
      </c>
      <c r="J102" s="40">
        <f>J59/J81</f>
        <v>343.47465949820787</v>
      </c>
      <c r="K102" s="40">
        <f>K59/K81</f>
        <v>343.52838827838826</v>
      </c>
      <c r="L102" s="40">
        <f>L59/L81</f>
        <v>342.4450622406639</v>
      </c>
      <c r="M102" s="40">
        <f>M59/M81</f>
        <v>345.25764462809917</v>
      </c>
      <c r="N102" s="40">
        <f>N59/N81</f>
        <v>342.00067362428848</v>
      </c>
    </row>
    <row r="103" spans="1:14" x14ac:dyDescent="0.2">
      <c r="A103" s="15" t="s">
        <v>20</v>
      </c>
      <c r="B103" s="40">
        <f>B60/B82</f>
        <v>357.08</v>
      </c>
      <c r="C103" s="40">
        <f>C60/C82</f>
        <v>357.08</v>
      </c>
      <c r="D103" s="40">
        <f>D60/D82</f>
        <v>357.08</v>
      </c>
      <c r="E103" s="40">
        <f>E60/E82</f>
        <v>357.08</v>
      </c>
      <c r="F103" s="40">
        <f>F60/F82</f>
        <v>357.08</v>
      </c>
      <c r="G103" s="40">
        <f>G60/G82</f>
        <v>357.08000000000004</v>
      </c>
      <c r="H103" s="40">
        <f>H60/H82</f>
        <v>357.08</v>
      </c>
      <c r="I103" s="40">
        <f>I60/I82</f>
        <v>357.08</v>
      </c>
      <c r="J103" s="40">
        <f>J60/J82</f>
        <v>357.08000000000004</v>
      </c>
      <c r="K103" s="40">
        <f>K60/K82</f>
        <v>357.08000000000004</v>
      </c>
      <c r="L103" s="40">
        <f>L60/L82</f>
        <v>357.08</v>
      </c>
      <c r="M103" s="40">
        <f>M60/M82</f>
        <v>357.08</v>
      </c>
      <c r="N103" s="40">
        <f>N60/N82</f>
        <v>357.08000000000004</v>
      </c>
    </row>
    <row r="104" spans="1:14" x14ac:dyDescent="0.2">
      <c r="A104" s="15" t="s">
        <v>2</v>
      </c>
      <c r="B104" s="40">
        <f>B61/B83</f>
        <v>379.34723074653289</v>
      </c>
      <c r="C104" s="40">
        <f>C61/C83</f>
        <v>378.93755289392527</v>
      </c>
      <c r="D104" s="40">
        <f>D61/D83</f>
        <v>378.64253779202932</v>
      </c>
      <c r="E104" s="40">
        <f>E61/E83</f>
        <v>378.88413938753956</v>
      </c>
      <c r="F104" s="40">
        <f>F61/F83</f>
        <v>378.66457752255945</v>
      </c>
      <c r="G104" s="40">
        <f>G61/G83</f>
        <v>378.2410068009068</v>
      </c>
      <c r="H104" s="40">
        <f>H61/H83</f>
        <v>378.15398104265404</v>
      </c>
      <c r="I104" s="40">
        <f>I61/I83</f>
        <v>378.40984905660378</v>
      </c>
      <c r="J104" s="40">
        <f>J61/J83</f>
        <v>378.02072281681404</v>
      </c>
      <c r="K104" s="40">
        <f>K61/K83</f>
        <v>377.69485051509253</v>
      </c>
      <c r="L104" s="40">
        <f>L61/L83</f>
        <v>377.88436771232983</v>
      </c>
      <c r="M104" s="40">
        <f>M61/M83</f>
        <v>378.61086588541667</v>
      </c>
      <c r="N104" s="40">
        <f>N61/N83</f>
        <v>378.45679832608255</v>
      </c>
    </row>
    <row r="105" spans="1:14" x14ac:dyDescent="0.2">
      <c r="A105" s="15" t="s">
        <v>3</v>
      </c>
      <c r="B105" s="40">
        <f>B62/B84</f>
        <v>365</v>
      </c>
      <c r="C105" s="40">
        <f>C62/C84</f>
        <v>365</v>
      </c>
      <c r="D105" s="40">
        <f>D62/D84</f>
        <v>365.97986577181206</v>
      </c>
      <c r="E105" s="40">
        <f>E62/E84</f>
        <v>366.61742983751844</v>
      </c>
      <c r="F105" s="40">
        <f>F62/F84</f>
        <v>367.33838089691324</v>
      </c>
      <c r="G105" s="40">
        <f>G62/G84</f>
        <v>366.7176470588235</v>
      </c>
      <c r="H105" s="40">
        <f>H62/H84</f>
        <v>366.20661157024796</v>
      </c>
      <c r="I105" s="40">
        <f>I62/I84</f>
        <v>365.58870967741933</v>
      </c>
      <c r="J105" s="40">
        <f>J62/J84</f>
        <v>366.27510917030565</v>
      </c>
      <c r="K105" s="40">
        <f>K62/K84</f>
        <v>367.89891696750902</v>
      </c>
      <c r="L105" s="40">
        <f>L62/L84</f>
        <v>365</v>
      </c>
      <c r="M105" s="40">
        <f>M62/M84</f>
        <v>365</v>
      </c>
      <c r="N105" s="40">
        <f>N62/N84</f>
        <v>366.06966237255023</v>
      </c>
    </row>
    <row r="106" spans="1:14" x14ac:dyDescent="0.2">
      <c r="A106" s="15" t="s">
        <v>21</v>
      </c>
      <c r="B106" s="40">
        <f>B63/B85</f>
        <v>299.12</v>
      </c>
      <c r="C106" s="40">
        <f>C63/C85</f>
        <v>299.12</v>
      </c>
      <c r="D106" s="40">
        <f>D63/D85</f>
        <v>299.12</v>
      </c>
      <c r="E106" s="40">
        <f>E63/E85</f>
        <v>299.12</v>
      </c>
      <c r="F106" s="40">
        <f>F63/F85</f>
        <v>299.12</v>
      </c>
      <c r="G106" s="40">
        <f>G63/G85</f>
        <v>299.12</v>
      </c>
      <c r="H106" s="40">
        <f>H63/H85</f>
        <v>299.12</v>
      </c>
      <c r="I106" s="40">
        <f>I63/I85</f>
        <v>299.12</v>
      </c>
      <c r="J106" s="40">
        <f>J63/J85</f>
        <v>299.12</v>
      </c>
      <c r="K106" s="40">
        <f>K63/K85</f>
        <v>299.11999999999995</v>
      </c>
      <c r="L106" s="40">
        <f>L63/L85</f>
        <v>299.12</v>
      </c>
      <c r="M106" s="40">
        <f>M63/M85</f>
        <v>299.12</v>
      </c>
      <c r="N106" s="40">
        <f>N63/N85</f>
        <v>299.12</v>
      </c>
    </row>
    <row r="107" spans="1:14" x14ac:dyDescent="0.2">
      <c r="A107" s="15" t="s">
        <v>4</v>
      </c>
      <c r="B107" s="40">
        <f>B64/B86</f>
        <v>342.72270386266098</v>
      </c>
      <c r="C107" s="40">
        <f>C64/C86</f>
        <v>342.82563025210084</v>
      </c>
      <c r="D107" s="40">
        <f>D64/D86</f>
        <v>343.2</v>
      </c>
      <c r="E107" s="40">
        <f>E64/E86</f>
        <v>341.55</v>
      </c>
      <c r="F107" s="40">
        <f>F64/F86</f>
        <v>341.55</v>
      </c>
      <c r="G107" s="40">
        <f>G64/G86</f>
        <v>344.1065119760479</v>
      </c>
      <c r="H107" s="40">
        <f>H64/H86</f>
        <v>343.42458836443467</v>
      </c>
      <c r="I107" s="40">
        <f>I64/I86</f>
        <v>344.18490838958536</v>
      </c>
      <c r="J107" s="40">
        <f>J64/J86</f>
        <v>342.25495356037152</v>
      </c>
      <c r="K107" s="40">
        <f>K64/K86</f>
        <v>342.19382657869937</v>
      </c>
      <c r="L107" s="40">
        <f>L64/L86</f>
        <v>342.75476190476195</v>
      </c>
      <c r="M107" s="40">
        <f>M64/M86</f>
        <v>342.87383720930234</v>
      </c>
      <c r="N107" s="40">
        <f>N64/N86</f>
        <v>342.79404648339249</v>
      </c>
    </row>
    <row r="108" spans="1:14" x14ac:dyDescent="0.2">
      <c r="A108" s="15" t="s">
        <v>5</v>
      </c>
      <c r="B108" s="40">
        <f>B65/B87</f>
        <v>357.96999999999997</v>
      </c>
      <c r="C108" s="40">
        <f>C65/C87</f>
        <v>359.85653491436096</v>
      </c>
      <c r="D108" s="40">
        <f>D65/D87</f>
        <v>357.96999999999997</v>
      </c>
      <c r="E108" s="40">
        <f>E65/E87</f>
        <v>357.96999999999997</v>
      </c>
      <c r="F108" s="40">
        <f>F65/F87</f>
        <v>360.94317275747511</v>
      </c>
      <c r="G108" s="40">
        <f>G65/G87</f>
        <v>362.17317025440309</v>
      </c>
      <c r="H108" s="40">
        <f>H65/H87</f>
        <v>360.03322766570602</v>
      </c>
      <c r="I108" s="40">
        <f>I65/I87</f>
        <v>357.96999999999997</v>
      </c>
      <c r="J108" s="40">
        <f>J65/J87</f>
        <v>360.31734426229508</v>
      </c>
      <c r="K108" s="40">
        <f>K65/K87</f>
        <v>357.97</v>
      </c>
      <c r="L108" s="40">
        <f>L65/L87</f>
        <v>357.97</v>
      </c>
      <c r="M108" s="40">
        <f>M65/M87</f>
        <v>357.96999999999997</v>
      </c>
      <c r="N108" s="40">
        <f>N65/N87</f>
        <v>359.12572302463889</v>
      </c>
    </row>
    <row r="109" spans="1:14" x14ac:dyDescent="0.2">
      <c r="A109" s="9" t="s">
        <v>42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1"/>
    </row>
    <row r="110" spans="1:14" s="2" customFormat="1" x14ac:dyDescent="0.2">
      <c r="A110" s="12" t="s">
        <v>11</v>
      </c>
      <c r="B110" s="13" t="s">
        <v>22</v>
      </c>
      <c r="C110" s="13" t="s">
        <v>23</v>
      </c>
      <c r="D110" s="13" t="s">
        <v>24</v>
      </c>
      <c r="E110" s="13" t="s">
        <v>25</v>
      </c>
      <c r="F110" s="13" t="s">
        <v>26</v>
      </c>
      <c r="G110" s="13" t="s">
        <v>27</v>
      </c>
      <c r="H110" s="13" t="s">
        <v>28</v>
      </c>
      <c r="I110" s="13" t="s">
        <v>29</v>
      </c>
      <c r="J110" s="13" t="s">
        <v>30</v>
      </c>
      <c r="K110" s="13" t="s">
        <v>31</v>
      </c>
      <c r="L110" s="13" t="s">
        <v>32</v>
      </c>
      <c r="M110" s="13" t="s">
        <v>33</v>
      </c>
      <c r="N110" s="13" t="s">
        <v>0</v>
      </c>
    </row>
    <row r="111" spans="1:14" x14ac:dyDescent="0.2">
      <c r="A111" s="15" t="s">
        <v>18</v>
      </c>
      <c r="B111" s="16">
        <f>B3+B57</f>
        <v>284.63</v>
      </c>
      <c r="C111" s="16">
        <f>C3+C57</f>
        <v>0</v>
      </c>
      <c r="D111" s="16">
        <f>D3+D57</f>
        <v>284.63</v>
      </c>
      <c r="E111" s="16">
        <f>E3+E57</f>
        <v>1707.78</v>
      </c>
      <c r="F111" s="16">
        <f>F3+F57</f>
        <v>681.04</v>
      </c>
      <c r="G111" s="16">
        <f>G3+G57</f>
        <v>853.89</v>
      </c>
      <c r="H111" s="16">
        <f>H3+H57</f>
        <v>32186.910000000003</v>
      </c>
      <c r="I111" s="16">
        <f>I3+I57</f>
        <v>30438.78</v>
      </c>
      <c r="J111" s="16">
        <f>J3+J57</f>
        <v>52135.82</v>
      </c>
      <c r="K111" s="16">
        <f>K3+K57</f>
        <v>53644.85</v>
      </c>
      <c r="L111" s="16">
        <f>L3+L57</f>
        <v>44176.54</v>
      </c>
      <c r="M111" s="16">
        <f>M3+M57</f>
        <v>52755.79</v>
      </c>
      <c r="N111" s="16">
        <f t="shared" ref="N111:N119" si="8">SUM(B111:M111)</f>
        <v>269150.66000000003</v>
      </c>
    </row>
    <row r="112" spans="1:14" x14ac:dyDescent="0.2">
      <c r="A112" s="15" t="s">
        <v>19</v>
      </c>
      <c r="B112" s="16">
        <f>B4+B58</f>
        <v>285380.27</v>
      </c>
      <c r="C112" s="16">
        <f>C4+C58</f>
        <v>357310.85</v>
      </c>
      <c r="D112" s="16">
        <f>D4+D58</f>
        <v>354796.62</v>
      </c>
      <c r="E112" s="16">
        <f>E4+E58</f>
        <v>348685.86</v>
      </c>
      <c r="F112" s="16">
        <f>F4+F58</f>
        <v>462425.43</v>
      </c>
      <c r="G112" s="16">
        <f>G4+G58</f>
        <v>424956.17</v>
      </c>
      <c r="H112" s="16">
        <f>H4+H58</f>
        <v>454176.43</v>
      </c>
      <c r="I112" s="16">
        <f>I4+I58</f>
        <v>395814.97000000003</v>
      </c>
      <c r="J112" s="16">
        <f>J4+J58</f>
        <v>366403.19999999995</v>
      </c>
      <c r="K112" s="16">
        <f>K4+K58</f>
        <v>387356.89</v>
      </c>
      <c r="L112" s="16">
        <f>L4+L58</f>
        <v>353157.36</v>
      </c>
      <c r="M112" s="16">
        <f>M4+M58</f>
        <v>368114.49</v>
      </c>
      <c r="N112" s="16">
        <f t="shared" si="8"/>
        <v>4558578.540000001</v>
      </c>
    </row>
    <row r="113" spans="1:14" x14ac:dyDescent="0.2">
      <c r="A113" s="15" t="s">
        <v>1</v>
      </c>
      <c r="B113" s="16">
        <f>B5+B59</f>
        <v>291015.06</v>
      </c>
      <c r="C113" s="16">
        <f>C5+C59</f>
        <v>231611.68</v>
      </c>
      <c r="D113" s="16">
        <f>D5+D59</f>
        <v>206636.28999999998</v>
      </c>
      <c r="E113" s="16">
        <f>E5+E59</f>
        <v>173861.13999999998</v>
      </c>
      <c r="F113" s="16">
        <f>F5+F59</f>
        <v>173813.02</v>
      </c>
      <c r="G113" s="16">
        <f>G5+G59</f>
        <v>167871.15</v>
      </c>
      <c r="H113" s="16">
        <f>H5+H59</f>
        <v>113093.64</v>
      </c>
      <c r="I113" s="16">
        <f>I5+I59</f>
        <v>119621.33</v>
      </c>
      <c r="J113" s="16">
        <f>J5+J59</f>
        <v>97779.37</v>
      </c>
      <c r="K113" s="16">
        <f>K5+K59</f>
        <v>96708.160000000003</v>
      </c>
      <c r="L113" s="16">
        <f>L5+L59</f>
        <v>83179.239999999991</v>
      </c>
      <c r="M113" s="16">
        <f>M5+M59</f>
        <v>87127.24</v>
      </c>
      <c r="N113" s="16">
        <f t="shared" si="8"/>
        <v>1842317.3199999996</v>
      </c>
    </row>
    <row r="114" spans="1:14" x14ac:dyDescent="0.2">
      <c r="A114" s="15" t="s">
        <v>20</v>
      </c>
      <c r="B114" s="16">
        <f>B6+B60</f>
        <v>51952.58</v>
      </c>
      <c r="C114" s="16">
        <f>C6+C60</f>
        <v>93172.03</v>
      </c>
      <c r="D114" s="16">
        <f>D6+D60</f>
        <v>141372.66</v>
      </c>
      <c r="E114" s="16">
        <f>E6+E60</f>
        <v>177385.99</v>
      </c>
      <c r="F114" s="16">
        <f>F6+F60</f>
        <v>221244.74</v>
      </c>
      <c r="G114" s="16">
        <f>G6+G60</f>
        <v>249759.39</v>
      </c>
      <c r="H114" s="16">
        <f>H6+H60</f>
        <v>246147.18</v>
      </c>
      <c r="I114" s="16">
        <f>I6+I60</f>
        <v>281430.83999999997</v>
      </c>
      <c r="J114" s="16">
        <f>J6+J60</f>
        <v>290528.60000000003</v>
      </c>
      <c r="K114" s="16">
        <f>K6+K60</f>
        <v>370090.18000000005</v>
      </c>
      <c r="L114" s="16">
        <f>L6+L60</f>
        <v>377319.76999999996</v>
      </c>
      <c r="M114" s="16">
        <f>M6+M60</f>
        <v>353203.92</v>
      </c>
      <c r="N114" s="16">
        <f t="shared" si="8"/>
        <v>2853607.8800000004</v>
      </c>
    </row>
    <row r="115" spans="1:14" x14ac:dyDescent="0.2">
      <c r="A115" s="15" t="s">
        <v>2</v>
      </c>
      <c r="B115" s="16">
        <f>B7+B61</f>
        <v>5480983.6199999992</v>
      </c>
      <c r="C115" s="16">
        <f>C7+C61</f>
        <v>5653973.8999999994</v>
      </c>
      <c r="D115" s="16">
        <f>D7+D61</f>
        <v>5280071.5599999996</v>
      </c>
      <c r="E115" s="16">
        <f>E7+E61</f>
        <v>4945849.92</v>
      </c>
      <c r="F115" s="16">
        <f>F7+F61</f>
        <v>6326957.2399999993</v>
      </c>
      <c r="G115" s="16">
        <f>G7+G61</f>
        <v>5989815.5800000001</v>
      </c>
      <c r="H115" s="16">
        <f>H7+H61</f>
        <v>5228749.9000000004</v>
      </c>
      <c r="I115" s="16">
        <f>I7+I61</f>
        <v>5507191.1600000001</v>
      </c>
      <c r="J115" s="16">
        <f>J7+J61</f>
        <v>5189162.7200000007</v>
      </c>
      <c r="K115" s="16">
        <f>K7+K61</f>
        <v>5600604.6999999993</v>
      </c>
      <c r="L115" s="16">
        <f>L7+L61</f>
        <v>5370407.7000000002</v>
      </c>
      <c r="M115" s="16">
        <f>M7+M61</f>
        <v>4935438.8000000007</v>
      </c>
      <c r="N115" s="16">
        <f t="shared" si="8"/>
        <v>65509206.799999997</v>
      </c>
    </row>
    <row r="116" spans="1:14" x14ac:dyDescent="0.2">
      <c r="A116" s="15" t="s">
        <v>3</v>
      </c>
      <c r="B116" s="16">
        <f>B8+B62</f>
        <v>684655</v>
      </c>
      <c r="C116" s="16">
        <f>C8+C62</f>
        <v>672645</v>
      </c>
      <c r="D116" s="16">
        <f>D8+D62</f>
        <v>597285</v>
      </c>
      <c r="E116" s="16">
        <f>E8+E62</f>
        <v>548925</v>
      </c>
      <c r="F116" s="16">
        <f>F8+F62</f>
        <v>708820</v>
      </c>
      <c r="G116" s="16">
        <f>G8+G62</f>
        <v>550065</v>
      </c>
      <c r="H116" s="16">
        <f>H8+H62</f>
        <v>512685</v>
      </c>
      <c r="I116" s="16">
        <f>I8+I62</f>
        <v>562505</v>
      </c>
      <c r="J116" s="16">
        <f>J8+J62</f>
        <v>498585</v>
      </c>
      <c r="K116" s="16">
        <f>K8+K62</f>
        <v>603315</v>
      </c>
      <c r="L116" s="16">
        <f>L8+L62</f>
        <v>496580</v>
      </c>
      <c r="M116" s="16">
        <f>M8+M62</f>
        <v>470865</v>
      </c>
      <c r="N116" s="16">
        <f t="shared" si="8"/>
        <v>6906930</v>
      </c>
    </row>
    <row r="117" spans="1:14" x14ac:dyDescent="0.2">
      <c r="A117" s="15" t="s">
        <v>21</v>
      </c>
      <c r="B117" s="16">
        <f>B9+B63</f>
        <v>2202.52</v>
      </c>
      <c r="C117" s="16">
        <f>C9+C63</f>
        <v>6390.2</v>
      </c>
      <c r="D117" s="16">
        <f>D9+D63</f>
        <v>8280.14</v>
      </c>
      <c r="E117" s="16">
        <f>E9+E63</f>
        <v>62026.520000000004</v>
      </c>
      <c r="F117" s="16">
        <f>F9+F63</f>
        <v>39891.64</v>
      </c>
      <c r="G117" s="16">
        <f>G9+G63</f>
        <v>50469.520000000004</v>
      </c>
      <c r="H117" s="16">
        <f>H9+H63</f>
        <v>55554.560000000005</v>
      </c>
      <c r="I117" s="16">
        <f>I9+I63</f>
        <v>45697.06</v>
      </c>
      <c r="J117" s="16">
        <f>J9+J63</f>
        <v>41318.94</v>
      </c>
      <c r="K117" s="16">
        <f>K9+K63</f>
        <v>39693.97</v>
      </c>
      <c r="L117" s="16">
        <f>L9+L63</f>
        <v>52950.47</v>
      </c>
      <c r="M117" s="16">
        <f>M9+M63</f>
        <v>47804.36</v>
      </c>
      <c r="N117" s="16">
        <f t="shared" si="8"/>
        <v>452279.9</v>
      </c>
    </row>
    <row r="118" spans="1:14" x14ac:dyDescent="0.2">
      <c r="A118" s="15" t="s">
        <v>4</v>
      </c>
      <c r="B118" s="16">
        <f>B10+B64</f>
        <v>456569.55</v>
      </c>
      <c r="C118" s="16">
        <f>C10+C64</f>
        <v>417839.85</v>
      </c>
      <c r="D118" s="16">
        <f>D10+D64</f>
        <v>326232</v>
      </c>
      <c r="E118" s="16">
        <f>E10+E64</f>
        <v>290855.7</v>
      </c>
      <c r="F118" s="16">
        <f>F10+F64</f>
        <v>352241.55000000005</v>
      </c>
      <c r="G118" s="16">
        <f>G10+G64</f>
        <v>275237.55</v>
      </c>
      <c r="H118" s="16">
        <f>H10+H64</f>
        <v>364858.2</v>
      </c>
      <c r="I118" s="16">
        <f>I10+I64</f>
        <v>410574.15</v>
      </c>
      <c r="J118" s="16">
        <f>J10+J64</f>
        <v>381656.25</v>
      </c>
      <c r="K118" s="16">
        <f>K10+K64</f>
        <v>410429.25</v>
      </c>
      <c r="L118" s="16">
        <f>L10+L64</f>
        <v>440019.9</v>
      </c>
      <c r="M118" s="16">
        <f>M10+M64</f>
        <v>406506.6</v>
      </c>
      <c r="N118" s="16">
        <f t="shared" si="8"/>
        <v>4533020.55</v>
      </c>
    </row>
    <row r="119" spans="1:14" x14ac:dyDescent="0.2">
      <c r="A119" s="15" t="s">
        <v>5</v>
      </c>
      <c r="B119" s="16">
        <f>B11+B65</f>
        <v>337116.08999999997</v>
      </c>
      <c r="C119" s="16">
        <f>C11+C65</f>
        <v>317213.82999999996</v>
      </c>
      <c r="D119" s="16">
        <f>D11+D65</f>
        <v>290263.5</v>
      </c>
      <c r="E119" s="16">
        <f>E11+E65</f>
        <v>262394.21999999997</v>
      </c>
      <c r="F119" s="16">
        <f>F11+F65</f>
        <v>281408.11</v>
      </c>
      <c r="G119" s="16">
        <f>G11+G65</f>
        <v>239505.97</v>
      </c>
      <c r="H119" s="16">
        <f>H11+H65</f>
        <v>170684.05</v>
      </c>
      <c r="I119" s="16">
        <f>I11+I65</f>
        <v>168459.84</v>
      </c>
      <c r="J119" s="16">
        <f>J11+J65</f>
        <v>157319.10999999999</v>
      </c>
      <c r="K119" s="16">
        <f>K11+K65</f>
        <v>165482.57</v>
      </c>
      <c r="L119" s="16">
        <f>L11+L65</f>
        <v>164076.88</v>
      </c>
      <c r="M119" s="16">
        <f>M11+M65</f>
        <v>136947.54999999999</v>
      </c>
      <c r="N119" s="16">
        <f t="shared" si="8"/>
        <v>2690871.7199999997</v>
      </c>
    </row>
    <row r="120" spans="1:14" x14ac:dyDescent="0.2">
      <c r="A120" s="18" t="s">
        <v>12</v>
      </c>
      <c r="B120" s="16">
        <f t="shared" ref="B120:M120" si="9">SUM(B111:B119)</f>
        <v>7590159.3199999984</v>
      </c>
      <c r="C120" s="16">
        <f t="shared" si="9"/>
        <v>7750157.3399999989</v>
      </c>
      <c r="D120" s="16">
        <f t="shared" si="9"/>
        <v>7205222.3999999994</v>
      </c>
      <c r="E120" s="16">
        <f t="shared" si="9"/>
        <v>6811692.129999999</v>
      </c>
      <c r="F120" s="16">
        <f t="shared" si="9"/>
        <v>8567482.7699999977</v>
      </c>
      <c r="G120" s="16">
        <f t="shared" si="9"/>
        <v>7948534.2199999988</v>
      </c>
      <c r="H120" s="16">
        <f t="shared" si="9"/>
        <v>7178135.8700000001</v>
      </c>
      <c r="I120" s="16">
        <f t="shared" si="9"/>
        <v>7521733.1299999999</v>
      </c>
      <c r="J120" s="16">
        <f t="shared" si="9"/>
        <v>7074889.0100000016</v>
      </c>
      <c r="K120" s="16">
        <f t="shared" si="9"/>
        <v>7727325.5699999994</v>
      </c>
      <c r="L120" s="16">
        <f t="shared" si="9"/>
        <v>7381867.8600000003</v>
      </c>
      <c r="M120" s="16">
        <f t="shared" si="9"/>
        <v>6858763.75</v>
      </c>
      <c r="N120" s="16">
        <f>SUM(N111:N119)</f>
        <v>89615963.370000005</v>
      </c>
    </row>
    <row r="121" spans="1:14" x14ac:dyDescent="0.2">
      <c r="A121" s="36" t="s">
        <v>13</v>
      </c>
      <c r="B121" s="13" t="s">
        <v>22</v>
      </c>
      <c r="C121" s="13" t="s">
        <v>23</v>
      </c>
      <c r="D121" s="13" t="s">
        <v>24</v>
      </c>
      <c r="E121" s="13" t="s">
        <v>25</v>
      </c>
      <c r="F121" s="13" t="s">
        <v>26</v>
      </c>
      <c r="G121" s="13" t="s">
        <v>27</v>
      </c>
      <c r="H121" s="13" t="s">
        <v>28</v>
      </c>
      <c r="I121" s="13" t="s">
        <v>29</v>
      </c>
      <c r="J121" s="13" t="s">
        <v>30</v>
      </c>
      <c r="K121" s="13" t="s">
        <v>31</v>
      </c>
      <c r="L121" s="13" t="s">
        <v>32</v>
      </c>
      <c r="M121" s="13" t="s">
        <v>33</v>
      </c>
      <c r="N121" s="13" t="s">
        <v>0</v>
      </c>
    </row>
    <row r="122" spans="1:14" x14ac:dyDescent="0.2">
      <c r="A122" s="15" t="s">
        <v>18</v>
      </c>
      <c r="B122" s="37">
        <f>B111/$B$120</f>
        <v>3.749987161007314E-5</v>
      </c>
      <c r="C122" s="37">
        <f>C111/$C$120</f>
        <v>0</v>
      </c>
      <c r="D122" s="37">
        <f>D111/$D$120</f>
        <v>3.9503291390422592E-5</v>
      </c>
      <c r="E122" s="37">
        <f>E111/$E$120</f>
        <v>2.5071303391393883E-4</v>
      </c>
      <c r="F122" s="37">
        <f>F111/$F$120</f>
        <v>7.9491259951492164E-5</v>
      </c>
      <c r="G122" s="37">
        <f>G111/$G$120</f>
        <v>1.0742735407132715E-4</v>
      </c>
      <c r="H122" s="37">
        <f>H111/$H$120</f>
        <v>4.484020723893041E-3</v>
      </c>
      <c r="I122" s="37">
        <f>I111/$I$120</f>
        <v>4.0467774479523442E-3</v>
      </c>
      <c r="J122" s="37">
        <f>J111/$J$120</f>
        <v>7.3691360989986739E-3</v>
      </c>
      <c r="K122" s="37">
        <f>K111/$K$120</f>
        <v>6.9422272316656125E-3</v>
      </c>
      <c r="L122" s="37">
        <f>L111/$L$120</f>
        <v>5.9844663759668001E-3</v>
      </c>
      <c r="M122" s="37">
        <f>M111/$M$120</f>
        <v>7.6917345345216184E-3</v>
      </c>
      <c r="N122" s="37">
        <f>N111/$N$120</f>
        <v>3.0033785263095364E-3</v>
      </c>
    </row>
    <row r="123" spans="1:14" x14ac:dyDescent="0.2">
      <c r="A123" s="15" t="s">
        <v>19</v>
      </c>
      <c r="B123" s="37">
        <f>B112/$B$120</f>
        <v>3.759871933755405E-2</v>
      </c>
      <c r="C123" s="37">
        <f>C112/$C$120</f>
        <v>4.6103689812315475E-2</v>
      </c>
      <c r="D123" s="37">
        <f>D112/$D$120</f>
        <v>4.924159176543947E-2</v>
      </c>
      <c r="E123" s="37">
        <f>E112/$E$120</f>
        <v>5.1189315862400851E-2</v>
      </c>
      <c r="F123" s="37">
        <f>F112/$F$120</f>
        <v>5.3974480301172537E-2</v>
      </c>
      <c r="G123" s="37">
        <f>G112/$G$120</f>
        <v>5.3463463607004519E-2</v>
      </c>
      <c r="H123" s="37">
        <f>H112/$H$120</f>
        <v>6.3272197437522174E-2</v>
      </c>
      <c r="I123" s="37">
        <f>I112/$I$120</f>
        <v>5.2622841459412428E-2</v>
      </c>
      <c r="J123" s="37">
        <f>J112/$J$120</f>
        <v>5.1789250613275682E-2</v>
      </c>
      <c r="K123" s="37">
        <f>K112/$K$120</f>
        <v>5.0128195905689017E-2</v>
      </c>
      <c r="L123" s="37">
        <f>L112/$L$120</f>
        <v>4.784119232391678E-2</v>
      </c>
      <c r="M123" s="37">
        <f>M112/$M$120</f>
        <v>5.3670676439321878E-2</v>
      </c>
      <c r="N123" s="37">
        <f>N112/$N$120</f>
        <v>5.0867929870695765E-2</v>
      </c>
    </row>
    <row r="124" spans="1:14" x14ac:dyDescent="0.2">
      <c r="A124" s="15" t="s">
        <v>1</v>
      </c>
      <c r="B124" s="37">
        <f>B113/$B$120</f>
        <v>3.8341100328840007E-2</v>
      </c>
      <c r="C124" s="37">
        <f>C113/$C$120</f>
        <v>2.9884771345816321E-2</v>
      </c>
      <c r="D124" s="37">
        <f>D113/$D$120</f>
        <v>2.8678683117401068E-2</v>
      </c>
      <c r="E124" s="37">
        <f>E113/$E$120</f>
        <v>2.5523928075710023E-2</v>
      </c>
      <c r="F124" s="37">
        <f>F113/$F$120</f>
        <v>2.028752489688404E-2</v>
      </c>
      <c r="G124" s="37">
        <f>G113/$G$120</f>
        <v>2.1119761877303717E-2</v>
      </c>
      <c r="H124" s="37">
        <f>H113/$H$120</f>
        <v>1.5755293860159267E-2</v>
      </c>
      <c r="I124" s="37">
        <f>I113/$I$120</f>
        <v>1.590342650191845E-2</v>
      </c>
      <c r="J124" s="37">
        <f>J113/$J$120</f>
        <v>1.3820622466556543E-2</v>
      </c>
      <c r="K124" s="37">
        <f>K113/$K$120</f>
        <v>1.2515088062997197E-2</v>
      </c>
      <c r="L124" s="37">
        <f>L113/$L$120</f>
        <v>1.1268047813578715E-2</v>
      </c>
      <c r="M124" s="37">
        <f>M113/$M$120</f>
        <v>1.2703053082999105E-2</v>
      </c>
      <c r="N124" s="37">
        <f>N113/$N$120</f>
        <v>2.0557914580392012E-2</v>
      </c>
    </row>
    <row r="125" spans="1:14" x14ac:dyDescent="0.2">
      <c r="A125" s="15" t="s">
        <v>20</v>
      </c>
      <c r="B125" s="37">
        <f>B114/$B$120</f>
        <v>6.8447285240911138E-3</v>
      </c>
      <c r="C125" s="37">
        <f>C114/$C$120</f>
        <v>1.202195335043353E-2</v>
      </c>
      <c r="D125" s="37">
        <f>D114/$D$120</f>
        <v>1.9620860002877914E-2</v>
      </c>
      <c r="E125" s="37">
        <f>E114/$E$120</f>
        <v>2.6041398615001706E-2</v>
      </c>
      <c r="F125" s="37">
        <f>F114/$F$120</f>
        <v>2.5823774139904113E-2</v>
      </c>
      <c r="G125" s="37">
        <f>G114/$G$120</f>
        <v>3.1422068910712954E-2</v>
      </c>
      <c r="H125" s="37">
        <f>H114/$H$120</f>
        <v>3.4291240018002052E-2</v>
      </c>
      <c r="I125" s="37">
        <f>I114/$I$120</f>
        <v>3.7415690657453565E-2</v>
      </c>
      <c r="J125" s="37">
        <f>J114/$J$120</f>
        <v>4.1064757283026262E-2</v>
      </c>
      <c r="K125" s="37">
        <f>K114/$K$120</f>
        <v>4.7893695774487745E-2</v>
      </c>
      <c r="L125" s="37">
        <f>L114/$L$120</f>
        <v>5.1114403177626097E-2</v>
      </c>
      <c r="M125" s="37">
        <f>M114/$M$120</f>
        <v>5.1496732191716035E-2</v>
      </c>
      <c r="N125" s="37">
        <f>N114/$N$120</f>
        <v>3.184262906618799E-2</v>
      </c>
    </row>
    <row r="126" spans="1:14" x14ac:dyDescent="0.2">
      <c r="A126" s="15" t="s">
        <v>2</v>
      </c>
      <c r="B126" s="37">
        <f>B115/$B$120</f>
        <v>0.72211707145035264</v>
      </c>
      <c r="C126" s="37">
        <f>C115/$C$120</f>
        <v>0.7295302084796127</v>
      </c>
      <c r="D126" s="37">
        <f>D115/$D$120</f>
        <v>0.732811739440548</v>
      </c>
      <c r="E126" s="37">
        <f>E115/$E$120</f>
        <v>0.72608242204863138</v>
      </c>
      <c r="F126" s="37">
        <f>F115/$F$120</f>
        <v>0.7384849680882406</v>
      </c>
      <c r="G126" s="37">
        <f>G115/$G$120</f>
        <v>0.75357486225932113</v>
      </c>
      <c r="H126" s="37">
        <f>H115/$H$120</f>
        <v>0.72842726784440215</v>
      </c>
      <c r="I126" s="37">
        <f>I115/$I$120</f>
        <v>0.73217050709162823</v>
      </c>
      <c r="J126" s="37">
        <f>J115/$J$120</f>
        <v>0.73346206741411468</v>
      </c>
      <c r="K126" s="37">
        <f>K115/$K$120</f>
        <v>0.72477918126594476</v>
      </c>
      <c r="L126" s="37">
        <f>L115/$L$120</f>
        <v>0.72751338846100666</v>
      </c>
      <c r="M126" s="37">
        <f>M115/$M$120</f>
        <v>0.71958139686616274</v>
      </c>
      <c r="N126" s="37">
        <f>N115/$N$120</f>
        <v>0.73099930343358865</v>
      </c>
    </row>
    <row r="127" spans="1:14" x14ac:dyDescent="0.2">
      <c r="A127" s="15" t="s">
        <v>3</v>
      </c>
      <c r="B127" s="37">
        <f>B116/$B$120</f>
        <v>9.0202981404611693E-2</v>
      </c>
      <c r="C127" s="37">
        <f>C116/$C$120</f>
        <v>8.6791141197657296E-2</v>
      </c>
      <c r="D127" s="37">
        <f>D116/$D$120</f>
        <v>8.2896122679016832E-2</v>
      </c>
      <c r="E127" s="37">
        <f>E116/$E$120</f>
        <v>8.0585703159194319E-2</v>
      </c>
      <c r="F127" s="37">
        <f>F116/$F$120</f>
        <v>8.2733752611912195E-2</v>
      </c>
      <c r="G127" s="37">
        <f>G116/$G$120</f>
        <v>6.9203325389973605E-2</v>
      </c>
      <c r="H127" s="37">
        <f>H116/$H$120</f>
        <v>7.1423139556704984E-2</v>
      </c>
      <c r="I127" s="37">
        <f>I116/$I$120</f>
        <v>7.4783961392685047E-2</v>
      </c>
      <c r="J127" s="37">
        <f>J116/$J$120</f>
        <v>7.0472483638298083E-2</v>
      </c>
      <c r="K127" s="37">
        <f>K116/$K$120</f>
        <v>7.8075524906348684E-2</v>
      </c>
      <c r="L127" s="37">
        <f>L116/$L$120</f>
        <v>6.7270236939733025E-2</v>
      </c>
      <c r="M127" s="37">
        <f>M116/$M$120</f>
        <v>6.8651584624124143E-2</v>
      </c>
      <c r="N127" s="37">
        <f>N116/$N$120</f>
        <v>7.7072540876262849E-2</v>
      </c>
    </row>
    <row r="128" spans="1:14" x14ac:dyDescent="0.2">
      <c r="A128" s="15" t="s">
        <v>21</v>
      </c>
      <c r="B128" s="37">
        <f>B117/$B$120</f>
        <v>2.901809971493458E-4</v>
      </c>
      <c r="C128" s="37">
        <f>C117/$C$120</f>
        <v>8.2452519602653647E-4</v>
      </c>
      <c r="D128" s="37">
        <f>D117/$D$120</f>
        <v>1.1491859016038144E-3</v>
      </c>
      <c r="E128" s="37">
        <f>E117/$E$120</f>
        <v>9.1058901101568161E-3</v>
      </c>
      <c r="F128" s="37">
        <f>F117/$F$120</f>
        <v>4.6561681033879697E-3</v>
      </c>
      <c r="G128" s="37">
        <f>G117/$G$120</f>
        <v>6.3495379906661599E-3</v>
      </c>
      <c r="H128" s="37">
        <f>H117/$H$120</f>
        <v>7.7394132691444868E-3</v>
      </c>
      <c r="I128" s="37">
        <f>I117/$I$120</f>
        <v>6.0753365228739505E-3</v>
      </c>
      <c r="J128" s="37">
        <f>J117/$J$120</f>
        <v>5.8402244814862465E-3</v>
      </c>
      <c r="K128" s="37">
        <f>K117/$K$120</f>
        <v>5.1368315778106922E-3</v>
      </c>
      <c r="L128" s="37">
        <f>L117/$L$120</f>
        <v>7.1730449534218562E-3</v>
      </c>
      <c r="M128" s="37">
        <f>M117/$M$120</f>
        <v>6.9698216387756471E-3</v>
      </c>
      <c r="N128" s="37">
        <f>N117/$N$120</f>
        <v>5.0468675779633031E-3</v>
      </c>
    </row>
    <row r="129" spans="1:14" x14ac:dyDescent="0.2">
      <c r="A129" s="15" t="s">
        <v>4</v>
      </c>
      <c r="B129" s="37">
        <f>B118/$B$120</f>
        <v>6.0152828254466745E-2</v>
      </c>
      <c r="C129" s="37">
        <f>C118/$C$120</f>
        <v>5.391372480187609E-2</v>
      </c>
      <c r="D129" s="37">
        <f>D118/$D$120</f>
        <v>4.5277158967362341E-2</v>
      </c>
      <c r="E129" s="37">
        <f>E118/$E$120</f>
        <v>4.2699478257247667E-2</v>
      </c>
      <c r="F129" s="37">
        <f>F118/$F$120</f>
        <v>4.1113773958602329E-2</v>
      </c>
      <c r="G129" s="37">
        <f>G118/$G$120</f>
        <v>3.4627459904173381E-2</v>
      </c>
      <c r="H129" s="37">
        <f>H118/$H$120</f>
        <v>5.0829101957358187E-2</v>
      </c>
      <c r="I129" s="37">
        <f>I118/$I$120</f>
        <v>5.4585046146139994E-2</v>
      </c>
      <c r="J129" s="37">
        <f>J118/$J$120</f>
        <v>5.3945192562109168E-2</v>
      </c>
      <c r="K129" s="37">
        <f>K118/$K$120</f>
        <v>5.3114010310814433E-2</v>
      </c>
      <c r="L129" s="37">
        <f>L118/$L$120</f>
        <v>5.9608205991376284E-2</v>
      </c>
      <c r="M129" s="37">
        <f>M118/$M$120</f>
        <v>5.9268202669905345E-2</v>
      </c>
      <c r="N129" s="37">
        <f>N118/$N$120</f>
        <v>5.0582735257605697E-2</v>
      </c>
    </row>
    <row r="130" spans="1:14" x14ac:dyDescent="0.2">
      <c r="A130" s="15" t="s">
        <v>5</v>
      </c>
      <c r="B130" s="37">
        <f>B119/$B$120</f>
        <v>4.441488983132439E-2</v>
      </c>
      <c r="C130" s="37">
        <f>C119/$C$120</f>
        <v>4.092998581626215E-2</v>
      </c>
      <c r="D130" s="37">
        <f>D119/$D$120</f>
        <v>4.0285154834360147E-2</v>
      </c>
      <c r="E130" s="37">
        <f>E119/$E$120</f>
        <v>3.8521150837743455E-2</v>
      </c>
      <c r="F130" s="37">
        <f>F119/$F$120</f>
        <v>3.2846066639944937E-2</v>
      </c>
      <c r="G130" s="37">
        <f>G119/$G$120</f>
        <v>3.0132092706773306E-2</v>
      </c>
      <c r="H130" s="37">
        <f>H119/$H$120</f>
        <v>2.3778325332813738E-2</v>
      </c>
      <c r="I130" s="37">
        <f>I119/$I$120</f>
        <v>2.2396412779935999E-2</v>
      </c>
      <c r="J130" s="37">
        <f>J119/$J$120</f>
        <v>2.223626544213447E-2</v>
      </c>
      <c r="K130" s="37">
        <f>K119/$K$120</f>
        <v>2.1415244964241881E-2</v>
      </c>
      <c r="L130" s="37">
        <f>L119/$L$120</f>
        <v>2.2227013963373763E-2</v>
      </c>
      <c r="M130" s="37">
        <f>M119/$M$120</f>
        <v>1.9966797952473577E-2</v>
      </c>
      <c r="N130" s="37">
        <f>N119/$N$120</f>
        <v>3.0026700810994133E-2</v>
      </c>
    </row>
    <row r="131" spans="1:14" x14ac:dyDescent="0.2">
      <c r="A131" s="18" t="s">
        <v>36</v>
      </c>
      <c r="B131" s="38">
        <f>B120/B142</f>
        <v>367.93636724998782</v>
      </c>
      <c r="C131" s="38">
        <f>C120/C142</f>
        <v>367.81155806558775</v>
      </c>
      <c r="D131" s="38">
        <f>D120/D142</f>
        <v>368.4970285889633</v>
      </c>
      <c r="E131" s="38">
        <f>E120/E142</f>
        <v>367.96089725583397</v>
      </c>
      <c r="F131" s="38">
        <f>F120/F142</f>
        <v>368.70003744028912</v>
      </c>
      <c r="G131" s="38">
        <f>G120/G142</f>
        <v>368.36287978496614</v>
      </c>
      <c r="H131" s="38">
        <f>H120/H142</f>
        <v>367.33718182283405</v>
      </c>
      <c r="I131" s="38">
        <f>I120/I142</f>
        <v>366.96751378250474</v>
      </c>
      <c r="J131" s="38">
        <f>J120/J142</f>
        <v>366.76459357179897</v>
      </c>
      <c r="K131" s="38">
        <f>K120/K142</f>
        <v>366.44973538198889</v>
      </c>
      <c r="L131" s="38">
        <f>L120/L142</f>
        <v>366.21857716922165</v>
      </c>
      <c r="M131" s="38">
        <f>M120/M142</f>
        <v>366.4848383649479</v>
      </c>
      <c r="N131" s="39">
        <f>N120/N142</f>
        <v>367.47884449310487</v>
      </c>
    </row>
    <row r="132" spans="1:14" x14ac:dyDescent="0.2">
      <c r="A132" s="18" t="s">
        <v>15</v>
      </c>
      <c r="B132" s="13" t="s">
        <v>22</v>
      </c>
      <c r="C132" s="13" t="s">
        <v>23</v>
      </c>
      <c r="D132" s="13" t="s">
        <v>24</v>
      </c>
      <c r="E132" s="13" t="s">
        <v>25</v>
      </c>
      <c r="F132" s="13" t="s">
        <v>26</v>
      </c>
      <c r="G132" s="13" t="s">
        <v>27</v>
      </c>
      <c r="H132" s="13" t="s">
        <v>28</v>
      </c>
      <c r="I132" s="13" t="s">
        <v>29</v>
      </c>
      <c r="J132" s="13" t="s">
        <v>30</v>
      </c>
      <c r="K132" s="13" t="s">
        <v>31</v>
      </c>
      <c r="L132" s="13" t="s">
        <v>32</v>
      </c>
      <c r="M132" s="13" t="s">
        <v>33</v>
      </c>
      <c r="N132" s="13" t="s">
        <v>0</v>
      </c>
    </row>
    <row r="133" spans="1:14" x14ac:dyDescent="0.2">
      <c r="A133" s="15" t="s">
        <v>18</v>
      </c>
      <c r="B133" s="19">
        <f>B25+B79</f>
        <v>1</v>
      </c>
      <c r="C133" s="19">
        <f>C25+C79</f>
        <v>0</v>
      </c>
      <c r="D133" s="19">
        <f>D25+D79</f>
        <v>1</v>
      </c>
      <c r="E133" s="19">
        <f>E25+E79</f>
        <v>6</v>
      </c>
      <c r="F133" s="19">
        <f>F25+F79</f>
        <v>2</v>
      </c>
      <c r="G133" s="19">
        <f>G25+G79</f>
        <v>3</v>
      </c>
      <c r="H133" s="19">
        <f>H25+H79</f>
        <v>96</v>
      </c>
      <c r="I133" s="19">
        <f>I25+I79</f>
        <v>93</v>
      </c>
      <c r="J133" s="19">
        <f>J25+J79</f>
        <v>160</v>
      </c>
      <c r="K133" s="19">
        <f>K25+K79</f>
        <v>160</v>
      </c>
      <c r="L133" s="19">
        <f>L25+L79</f>
        <v>134</v>
      </c>
      <c r="M133" s="19">
        <f>M25+M79</f>
        <v>161</v>
      </c>
      <c r="N133" s="19">
        <f t="shared" ref="N133:N141" si="10">SUM(B133:M133)</f>
        <v>817</v>
      </c>
    </row>
    <row r="134" spans="1:14" x14ac:dyDescent="0.2">
      <c r="A134" s="15" t="s">
        <v>19</v>
      </c>
      <c r="B134" s="19">
        <f>B26+B80</f>
        <v>824</v>
      </c>
      <c r="C134" s="19">
        <f>C26+C80</f>
        <v>1030</v>
      </c>
      <c r="D134" s="19">
        <f>D26+D80</f>
        <v>1006</v>
      </c>
      <c r="E134" s="19">
        <f>E26+E80</f>
        <v>988</v>
      </c>
      <c r="F134" s="19">
        <f>F26+F80</f>
        <v>1316</v>
      </c>
      <c r="G134" s="19">
        <f>G26+G80</f>
        <v>1209</v>
      </c>
      <c r="H134" s="19">
        <f>H26+H80</f>
        <v>1294</v>
      </c>
      <c r="I134" s="19">
        <f>I26+I80</f>
        <v>1132</v>
      </c>
      <c r="J134" s="19">
        <f>J26+J80</f>
        <v>1044</v>
      </c>
      <c r="K134" s="19">
        <f>K26+K80</f>
        <v>1105</v>
      </c>
      <c r="L134" s="19">
        <f>L26+L80</f>
        <v>1013</v>
      </c>
      <c r="M134" s="19">
        <f>M26+M80</f>
        <v>1066</v>
      </c>
      <c r="N134" s="19">
        <f t="shared" si="10"/>
        <v>13027</v>
      </c>
    </row>
    <row r="135" spans="1:14" x14ac:dyDescent="0.2">
      <c r="A135" s="15" t="s">
        <v>1</v>
      </c>
      <c r="B135" s="19">
        <f>B27+B81</f>
        <v>854</v>
      </c>
      <c r="C135" s="19">
        <f>C27+C81</f>
        <v>678</v>
      </c>
      <c r="D135" s="19">
        <f>D27+D81</f>
        <v>607</v>
      </c>
      <c r="E135" s="19">
        <f>E27+E81</f>
        <v>510</v>
      </c>
      <c r="F135" s="19">
        <f>F27+F81</f>
        <v>508</v>
      </c>
      <c r="G135" s="19">
        <f>G27+G81</f>
        <v>493</v>
      </c>
      <c r="H135" s="19">
        <f>H27+H81</f>
        <v>329</v>
      </c>
      <c r="I135" s="19">
        <f>I27+I81</f>
        <v>351</v>
      </c>
      <c r="J135" s="19">
        <f>J27+J81</f>
        <v>285</v>
      </c>
      <c r="K135" s="19">
        <f>K27+K81</f>
        <v>282</v>
      </c>
      <c r="L135" s="19">
        <f>L27+L81</f>
        <v>243</v>
      </c>
      <c r="M135" s="19">
        <f>M27+M81</f>
        <v>253</v>
      </c>
      <c r="N135" s="19">
        <f t="shared" si="10"/>
        <v>5393</v>
      </c>
    </row>
    <row r="136" spans="1:14" x14ac:dyDescent="0.2">
      <c r="A136" s="15" t="s">
        <v>20</v>
      </c>
      <c r="B136" s="19">
        <f>B28+B82</f>
        <v>151</v>
      </c>
      <c r="C136" s="19">
        <f>C28+C82</f>
        <v>266</v>
      </c>
      <c r="D136" s="19">
        <f>D28+D82</f>
        <v>402</v>
      </c>
      <c r="E136" s="19">
        <f>E28+E82</f>
        <v>503</v>
      </c>
      <c r="F136" s="19">
        <f>F28+F82</f>
        <v>628</v>
      </c>
      <c r="G136" s="19">
        <f>G28+G82</f>
        <v>708</v>
      </c>
      <c r="H136" s="19">
        <f>H28+H82</f>
        <v>696</v>
      </c>
      <c r="I136" s="19">
        <f>I28+I82</f>
        <v>796</v>
      </c>
      <c r="J136" s="19">
        <f>J28+J82</f>
        <v>820</v>
      </c>
      <c r="K136" s="19">
        <f>K28+K82</f>
        <v>1046</v>
      </c>
      <c r="L136" s="19">
        <f>L28+L82</f>
        <v>1069</v>
      </c>
      <c r="M136" s="19">
        <f>M28+M82</f>
        <v>999</v>
      </c>
      <c r="N136" s="19">
        <f t="shared" si="10"/>
        <v>8084</v>
      </c>
    </row>
    <row r="137" spans="1:14" x14ac:dyDescent="0.2">
      <c r="A137" s="15" t="s">
        <v>2</v>
      </c>
      <c r="B137" s="19">
        <f>B29+B83</f>
        <v>14571</v>
      </c>
      <c r="C137" s="19">
        <f>C29+C83</f>
        <v>15055</v>
      </c>
      <c r="D137" s="19">
        <f>D29+D83</f>
        <v>14055</v>
      </c>
      <c r="E137" s="19">
        <f>E29+E83</f>
        <v>13156</v>
      </c>
      <c r="F137" s="19">
        <f>F29+F83</f>
        <v>16820</v>
      </c>
      <c r="G137" s="19">
        <f>G29+G83</f>
        <v>15947</v>
      </c>
      <c r="H137" s="19">
        <f>H29+H83</f>
        <v>13927</v>
      </c>
      <c r="I137" s="19">
        <f>I29+I83</f>
        <v>14654</v>
      </c>
      <c r="J137" s="19">
        <f>J29+J83</f>
        <v>13841</v>
      </c>
      <c r="K137" s="19">
        <f>K29+K83</f>
        <v>14958</v>
      </c>
      <c r="L137" s="19">
        <f>L29+L83</f>
        <v>14331</v>
      </c>
      <c r="M137" s="19">
        <f>M29+M83</f>
        <v>13135</v>
      </c>
      <c r="N137" s="19">
        <f t="shared" si="10"/>
        <v>174450</v>
      </c>
    </row>
    <row r="138" spans="1:14" x14ac:dyDescent="0.2">
      <c r="A138" s="15" t="s">
        <v>3</v>
      </c>
      <c r="B138" s="19">
        <f>B30+B84</f>
        <v>1931</v>
      </c>
      <c r="C138" s="19">
        <f>C30+C84</f>
        <v>1905</v>
      </c>
      <c r="D138" s="19">
        <f>D30+D84</f>
        <v>1677</v>
      </c>
      <c r="E138" s="19">
        <f>E30+E84</f>
        <v>1545</v>
      </c>
      <c r="F138" s="19">
        <f>F30+F84</f>
        <v>2000</v>
      </c>
      <c r="G138" s="19">
        <f>G30+G84</f>
        <v>1571</v>
      </c>
      <c r="H138" s="19">
        <f>H30+H84</f>
        <v>1463</v>
      </c>
      <c r="I138" s="19">
        <f>I30+I84</f>
        <v>1635</v>
      </c>
      <c r="J138" s="19">
        <f>J30+J84</f>
        <v>1432</v>
      </c>
      <c r="K138" s="19">
        <f>K30+K84</f>
        <v>1726</v>
      </c>
      <c r="L138" s="19">
        <f>L30+L84</f>
        <v>1432</v>
      </c>
      <c r="M138" s="19">
        <f>M30+M84</f>
        <v>1363</v>
      </c>
      <c r="N138" s="19">
        <f t="shared" si="10"/>
        <v>19680</v>
      </c>
    </row>
    <row r="139" spans="1:14" x14ac:dyDescent="0.2">
      <c r="A139" s="15" t="s">
        <v>21</v>
      </c>
      <c r="B139" s="19">
        <f>B31+B85</f>
        <v>8</v>
      </c>
      <c r="C139" s="19">
        <f>C31+C85</f>
        <v>22</v>
      </c>
      <c r="D139" s="19">
        <f>D31+D85</f>
        <v>28</v>
      </c>
      <c r="E139" s="19">
        <f>E31+E85</f>
        <v>208</v>
      </c>
      <c r="F139" s="19">
        <f>F31+F85</f>
        <v>134</v>
      </c>
      <c r="G139" s="19">
        <f>G31+G85</f>
        <v>170</v>
      </c>
      <c r="H139" s="19">
        <f>H31+H85</f>
        <v>187</v>
      </c>
      <c r="I139" s="19">
        <f>I31+I85</f>
        <v>155</v>
      </c>
      <c r="J139" s="19">
        <f>J31+J85</f>
        <v>141</v>
      </c>
      <c r="K139" s="19">
        <f>K31+K85</f>
        <v>137</v>
      </c>
      <c r="L139" s="19">
        <f>L31+L85</f>
        <v>181</v>
      </c>
      <c r="M139" s="19">
        <f>M31+M85</f>
        <v>163</v>
      </c>
      <c r="N139" s="19">
        <f t="shared" si="10"/>
        <v>1534</v>
      </c>
    </row>
    <row r="140" spans="1:14" x14ac:dyDescent="0.2">
      <c r="A140" s="15" t="s">
        <v>4</v>
      </c>
      <c r="B140" s="19">
        <f>B32+B86</f>
        <v>1338</v>
      </c>
      <c r="C140" s="19">
        <f>C32+C86</f>
        <v>1224</v>
      </c>
      <c r="D140" s="19">
        <f>D32+D86</f>
        <v>954</v>
      </c>
      <c r="E140" s="19">
        <f>E32+E86</f>
        <v>855</v>
      </c>
      <c r="F140" s="19">
        <f>F32+F86</f>
        <v>1035</v>
      </c>
      <c r="G140" s="19">
        <f>G32+G86</f>
        <v>805</v>
      </c>
      <c r="H140" s="19">
        <f>H32+H86</f>
        <v>1066</v>
      </c>
      <c r="I140" s="19">
        <f>I32+I86</f>
        <v>1199</v>
      </c>
      <c r="J140" s="19">
        <f>J32+J86</f>
        <v>1120</v>
      </c>
      <c r="K140" s="19">
        <f>K32+K86</f>
        <v>1202</v>
      </c>
      <c r="L140" s="19">
        <f>L32+L86</f>
        <v>1288</v>
      </c>
      <c r="M140" s="19">
        <f>M32+M86</f>
        <v>1187</v>
      </c>
      <c r="N140" s="19">
        <f t="shared" si="10"/>
        <v>13273</v>
      </c>
    </row>
    <row r="141" spans="1:14" x14ac:dyDescent="0.2">
      <c r="A141" s="15" t="s">
        <v>5</v>
      </c>
      <c r="B141" s="19">
        <f>B33+B87</f>
        <v>951</v>
      </c>
      <c r="C141" s="19">
        <f>C33+C87</f>
        <v>891</v>
      </c>
      <c r="D141" s="19">
        <f>D33+D87</f>
        <v>823</v>
      </c>
      <c r="E141" s="19">
        <f>E33+E87</f>
        <v>741</v>
      </c>
      <c r="F141" s="19">
        <f>F33+F87</f>
        <v>794</v>
      </c>
      <c r="G141" s="19">
        <f>G33+G87</f>
        <v>672</v>
      </c>
      <c r="H141" s="19">
        <f>H33+H87</f>
        <v>483</v>
      </c>
      <c r="I141" s="19">
        <f>I33+I87</f>
        <v>482</v>
      </c>
      <c r="J141" s="19">
        <f>J33+J87</f>
        <v>447</v>
      </c>
      <c r="K141" s="19">
        <f>K33+K87</f>
        <v>471</v>
      </c>
      <c r="L141" s="19">
        <f>L33+L87</f>
        <v>466</v>
      </c>
      <c r="M141" s="19">
        <f>M33+M87</f>
        <v>388</v>
      </c>
      <c r="N141" s="19">
        <f t="shared" si="10"/>
        <v>7609</v>
      </c>
    </row>
    <row r="142" spans="1:14" x14ac:dyDescent="0.2">
      <c r="A142" s="18" t="s">
        <v>14</v>
      </c>
      <c r="B142" s="19">
        <f t="shared" ref="B142:M142" si="11">SUM(B133:B141)</f>
        <v>20629</v>
      </c>
      <c r="C142" s="19">
        <f t="shared" si="11"/>
        <v>21071</v>
      </c>
      <c r="D142" s="19">
        <f t="shared" si="11"/>
        <v>19553</v>
      </c>
      <c r="E142" s="19">
        <f t="shared" si="11"/>
        <v>18512</v>
      </c>
      <c r="F142" s="19">
        <f t="shared" si="11"/>
        <v>23237</v>
      </c>
      <c r="G142" s="19">
        <f t="shared" si="11"/>
        <v>21578</v>
      </c>
      <c r="H142" s="19">
        <f t="shared" si="11"/>
        <v>19541</v>
      </c>
      <c r="I142" s="19">
        <f t="shared" si="11"/>
        <v>20497</v>
      </c>
      <c r="J142" s="19">
        <f t="shared" si="11"/>
        <v>19290</v>
      </c>
      <c r="K142" s="19">
        <f t="shared" si="11"/>
        <v>21087</v>
      </c>
      <c r="L142" s="19">
        <f t="shared" si="11"/>
        <v>20157</v>
      </c>
      <c r="M142" s="19">
        <f t="shared" si="11"/>
        <v>18715</v>
      </c>
      <c r="N142" s="19">
        <f>SUM(N133:N141)</f>
        <v>243867</v>
      </c>
    </row>
    <row r="143" spans="1:14" x14ac:dyDescent="0.2">
      <c r="A143" s="36" t="s">
        <v>16</v>
      </c>
      <c r="B143" s="13" t="s">
        <v>22</v>
      </c>
      <c r="C143" s="13" t="s">
        <v>23</v>
      </c>
      <c r="D143" s="13" t="s">
        <v>24</v>
      </c>
      <c r="E143" s="13" t="s">
        <v>25</v>
      </c>
      <c r="F143" s="13" t="s">
        <v>26</v>
      </c>
      <c r="G143" s="13" t="s">
        <v>27</v>
      </c>
      <c r="H143" s="13" t="s">
        <v>28</v>
      </c>
      <c r="I143" s="13" t="s">
        <v>29</v>
      </c>
      <c r="J143" s="13" t="s">
        <v>30</v>
      </c>
      <c r="K143" s="13" t="s">
        <v>31</v>
      </c>
      <c r="L143" s="13" t="s">
        <v>32</v>
      </c>
      <c r="M143" s="13" t="s">
        <v>33</v>
      </c>
      <c r="N143" s="13" t="s">
        <v>0</v>
      </c>
    </row>
    <row r="144" spans="1:14" x14ac:dyDescent="0.2">
      <c r="A144" s="15" t="s">
        <v>18</v>
      </c>
      <c r="B144" s="37">
        <f t="shared" ref="B144:B145" si="12">B133/$B$142</f>
        <v>4.8475447186000292E-5</v>
      </c>
      <c r="C144" s="37">
        <f>C133/$C$142</f>
        <v>0</v>
      </c>
      <c r="D144" s="37">
        <f>D133/$D$142</f>
        <v>5.1143047102746381E-5</v>
      </c>
      <c r="E144" s="37">
        <f>E133/$E$142</f>
        <v>3.2411408815903196E-4</v>
      </c>
      <c r="F144" s="37">
        <f>F133/$F$142</f>
        <v>8.6069630330937733E-5</v>
      </c>
      <c r="G144" s="37">
        <f>G133/$G$142</f>
        <v>1.3903049402168877E-4</v>
      </c>
      <c r="H144" s="37">
        <f>H133/$H$142</f>
        <v>4.912747556419835E-3</v>
      </c>
      <c r="I144" s="37">
        <f>I133/$I$142</f>
        <v>4.5372493535639361E-3</v>
      </c>
      <c r="J144" s="37">
        <f>J133/$J$142</f>
        <v>8.2944530844997408E-3</v>
      </c>
      <c r="K144" s="37">
        <f>K133/$K$142</f>
        <v>7.5876132214160383E-3</v>
      </c>
      <c r="L144" s="37">
        <f>L133/$L$142</f>
        <v>6.6478146549585754E-3</v>
      </c>
      <c r="M144" s="37">
        <f>M133/$M$142</f>
        <v>8.6027250868287476E-3</v>
      </c>
      <c r="N144" s="37">
        <f t="shared" ref="N144:N147" si="13">N133/$N$142</f>
        <v>3.350186782139445E-3</v>
      </c>
    </row>
    <row r="145" spans="1:14" x14ac:dyDescent="0.2">
      <c r="A145" s="15" t="s">
        <v>19</v>
      </c>
      <c r="B145" s="37">
        <f t="shared" si="12"/>
        <v>3.9943768481264241E-2</v>
      </c>
      <c r="C145" s="37">
        <f t="shared" ref="C145:C152" si="14">C134/$C$142</f>
        <v>4.8882350149494568E-2</v>
      </c>
      <c r="D145" s="37">
        <f t="shared" ref="D145:D152" si="15">D134/$D$142</f>
        <v>5.1449905385362857E-2</v>
      </c>
      <c r="E145" s="37">
        <f t="shared" ref="E145:E152" si="16">E134/$E$142</f>
        <v>5.3370786516853931E-2</v>
      </c>
      <c r="F145" s="37">
        <f t="shared" ref="F145:F152" si="17">F134/$F$142</f>
        <v>5.6633816757757027E-2</v>
      </c>
      <c r="G145" s="37">
        <f t="shared" ref="G145:G152" si="18">G134/$G$142</f>
        <v>5.6029289090740571E-2</v>
      </c>
      <c r="H145" s="37">
        <f t="shared" ref="H145:H152" si="19">H134/$H$142</f>
        <v>6.6219743104242362E-2</v>
      </c>
      <c r="I145" s="37">
        <f t="shared" ref="I145:I152" si="20">I134/$I$142</f>
        <v>5.5227594282090064E-2</v>
      </c>
      <c r="J145" s="37">
        <f t="shared" ref="J145:J152" si="21">J134/$J$142</f>
        <v>5.4121306376360812E-2</v>
      </c>
      <c r="K145" s="37">
        <f t="shared" ref="K145:K152" si="22">K134/$K$142</f>
        <v>5.2401953810404515E-2</v>
      </c>
      <c r="L145" s="37">
        <f t="shared" ref="L145:L152" si="23">L134/$L$142</f>
        <v>5.0255494369201764E-2</v>
      </c>
      <c r="M145" s="37">
        <f t="shared" ref="M145:M152" si="24">M134/$M$142</f>
        <v>5.6959658028319531E-2</v>
      </c>
      <c r="N145" s="37">
        <f t="shared" si="13"/>
        <v>5.3418461702485369E-2</v>
      </c>
    </row>
    <row r="146" spans="1:14" x14ac:dyDescent="0.2">
      <c r="A146" s="15" t="s">
        <v>1</v>
      </c>
      <c r="B146" s="37">
        <f>B135/$B$142</f>
        <v>4.1398031896844247E-2</v>
      </c>
      <c r="C146" s="37">
        <f t="shared" si="14"/>
        <v>3.2176925632385743E-2</v>
      </c>
      <c r="D146" s="37">
        <f t="shared" si="15"/>
        <v>3.1043829591367054E-2</v>
      </c>
      <c r="E146" s="37">
        <f t="shared" si="16"/>
        <v>2.7549697493517718E-2</v>
      </c>
      <c r="F146" s="37">
        <f t="shared" si="17"/>
        <v>2.1861686104058184E-2</v>
      </c>
      <c r="G146" s="37">
        <f t="shared" si="18"/>
        <v>2.2847344517564185E-2</v>
      </c>
      <c r="H146" s="37">
        <f t="shared" si="19"/>
        <v>1.6836395271480478E-2</v>
      </c>
      <c r="I146" s="37">
        <f t="shared" si="20"/>
        <v>1.7124457237644532E-2</v>
      </c>
      <c r="J146" s="37">
        <f t="shared" si="21"/>
        <v>1.4774494556765163E-2</v>
      </c>
      <c r="K146" s="37">
        <f t="shared" si="22"/>
        <v>1.3373168302745767E-2</v>
      </c>
      <c r="L146" s="37">
        <f t="shared" si="23"/>
        <v>1.2055365381753237E-2</v>
      </c>
      <c r="M146" s="37">
        <f t="shared" si="24"/>
        <v>1.3518567993588032E-2</v>
      </c>
      <c r="N146" s="37">
        <f t="shared" si="13"/>
        <v>2.2114513238773593E-2</v>
      </c>
    </row>
    <row r="147" spans="1:14" x14ac:dyDescent="0.2">
      <c r="A147" s="15" t="s">
        <v>20</v>
      </c>
      <c r="B147" s="37">
        <f t="shared" ref="B147:B152" si="25">B136/$B$142</f>
        <v>7.3197925250860435E-3</v>
      </c>
      <c r="C147" s="37">
        <f t="shared" si="14"/>
        <v>1.2623985572587917E-2</v>
      </c>
      <c r="D147" s="37">
        <f t="shared" si="15"/>
        <v>2.0559504935304045E-2</v>
      </c>
      <c r="E147" s="37">
        <f t="shared" si="16"/>
        <v>2.7171564390665513E-2</v>
      </c>
      <c r="F147" s="37">
        <f t="shared" si="17"/>
        <v>2.7025863923914446E-2</v>
      </c>
      <c r="G147" s="37">
        <f t="shared" si="18"/>
        <v>3.2811196589118546E-2</v>
      </c>
      <c r="H147" s="37">
        <f t="shared" si="19"/>
        <v>3.5617419784043806E-2</v>
      </c>
      <c r="I147" s="37">
        <f t="shared" si="20"/>
        <v>3.8834951456310676E-2</v>
      </c>
      <c r="J147" s="37">
        <f t="shared" si="21"/>
        <v>4.2509072058061169E-2</v>
      </c>
      <c r="K147" s="37">
        <f t="shared" si="22"/>
        <v>4.9604021435007348E-2</v>
      </c>
      <c r="L147" s="37">
        <f t="shared" si="23"/>
        <v>5.3033685568288934E-2</v>
      </c>
      <c r="M147" s="37">
        <f t="shared" si="24"/>
        <v>5.3379641998397009E-2</v>
      </c>
      <c r="N147" s="37">
        <f t="shared" si="13"/>
        <v>3.3149216581169247E-2</v>
      </c>
    </row>
    <row r="148" spans="1:14" x14ac:dyDescent="0.2">
      <c r="A148" s="15" t="s">
        <v>2</v>
      </c>
      <c r="B148" s="37">
        <f t="shared" si="25"/>
        <v>0.70633574094721019</v>
      </c>
      <c r="C148" s="37">
        <f t="shared" si="14"/>
        <v>0.71448910825304923</v>
      </c>
      <c r="D148" s="37">
        <f t="shared" si="15"/>
        <v>0.71881552702910034</v>
      </c>
      <c r="E148" s="37">
        <f t="shared" si="16"/>
        <v>0.7106741573033708</v>
      </c>
      <c r="F148" s="37">
        <f t="shared" si="17"/>
        <v>0.72384559108318625</v>
      </c>
      <c r="G148" s="37">
        <f t="shared" si="18"/>
        <v>0.73903976272129024</v>
      </c>
      <c r="H148" s="37">
        <f t="shared" si="19"/>
        <v>0.71270661685686509</v>
      </c>
      <c r="I148" s="37">
        <f t="shared" si="20"/>
        <v>0.7149338927647948</v>
      </c>
      <c r="J148" s="37">
        <f t="shared" si="21"/>
        <v>0.71752203214100574</v>
      </c>
      <c r="K148" s="37">
        <f t="shared" si="22"/>
        <v>0.70934699103713184</v>
      </c>
      <c r="L148" s="37">
        <f t="shared" si="23"/>
        <v>0.71096889418068165</v>
      </c>
      <c r="M148" s="37">
        <f t="shared" si="24"/>
        <v>0.70184344109003471</v>
      </c>
      <c r="N148" s="37">
        <f>N137/$N$142</f>
        <v>0.71534894020101125</v>
      </c>
    </row>
    <row r="149" spans="1:14" x14ac:dyDescent="0.2">
      <c r="A149" s="15" t="s">
        <v>3</v>
      </c>
      <c r="B149" s="37">
        <f t="shared" si="25"/>
        <v>9.3606088516166558E-2</v>
      </c>
      <c r="C149" s="37">
        <f t="shared" si="14"/>
        <v>9.0408618480375874E-2</v>
      </c>
      <c r="D149" s="37">
        <f t="shared" si="15"/>
        <v>8.5766889991305675E-2</v>
      </c>
      <c r="E149" s="37">
        <f t="shared" si="16"/>
        <v>8.3459377700950729E-2</v>
      </c>
      <c r="F149" s="37">
        <f t="shared" si="17"/>
        <v>8.606963033093773E-2</v>
      </c>
      <c r="G149" s="37">
        <f t="shared" si="18"/>
        <v>7.2805635369357677E-2</v>
      </c>
      <c r="H149" s="37">
        <f t="shared" si="19"/>
        <v>7.4868225781689779E-2</v>
      </c>
      <c r="I149" s="37">
        <f t="shared" si="20"/>
        <v>7.9767770893301462E-2</v>
      </c>
      <c r="J149" s="37">
        <f t="shared" si="21"/>
        <v>7.4235355106272674E-2</v>
      </c>
      <c r="K149" s="37">
        <f t="shared" si="22"/>
        <v>8.1851377626025512E-2</v>
      </c>
      <c r="L149" s="37">
        <f t="shared" si="23"/>
        <v>7.1042317805228947E-2</v>
      </c>
      <c r="M149" s="37">
        <f t="shared" si="24"/>
        <v>7.2829281325140258E-2</v>
      </c>
      <c r="N149" s="37">
        <f>N138/$N$142</f>
        <v>8.0699725670139874E-2</v>
      </c>
    </row>
    <row r="150" spans="1:14" x14ac:dyDescent="0.2">
      <c r="A150" s="15" t="s">
        <v>21</v>
      </c>
      <c r="B150" s="37">
        <f t="shared" si="25"/>
        <v>3.8780357748800234E-4</v>
      </c>
      <c r="C150" s="37">
        <f t="shared" si="14"/>
        <v>1.0440890323193013E-3</v>
      </c>
      <c r="D150" s="37">
        <f t="shared" si="15"/>
        <v>1.4320053188768987E-3</v>
      </c>
      <c r="E150" s="37">
        <f t="shared" si="16"/>
        <v>1.1235955056179775E-2</v>
      </c>
      <c r="F150" s="37">
        <f t="shared" si="17"/>
        <v>5.7666652321728277E-3</v>
      </c>
      <c r="G150" s="37">
        <f t="shared" si="18"/>
        <v>7.8783946612290302E-3</v>
      </c>
      <c r="H150" s="37">
        <f t="shared" si="19"/>
        <v>9.5696228442761367E-3</v>
      </c>
      <c r="I150" s="37">
        <f t="shared" si="20"/>
        <v>7.5620822559398938E-3</v>
      </c>
      <c r="J150" s="37">
        <f t="shared" si="21"/>
        <v>7.3094867807153964E-3</v>
      </c>
      <c r="K150" s="37">
        <f t="shared" si="22"/>
        <v>6.4968938208374832E-3</v>
      </c>
      <c r="L150" s="37">
        <f t="shared" si="23"/>
        <v>8.9795108399067323E-3</v>
      </c>
      <c r="M150" s="37">
        <f t="shared" si="24"/>
        <v>8.7095912369756882E-3</v>
      </c>
      <c r="N150" s="37">
        <f t="shared" ref="N150:N152" si="26">N139/$N$142</f>
        <v>6.2903139826216746E-3</v>
      </c>
    </row>
    <row r="151" spans="1:14" x14ac:dyDescent="0.2">
      <c r="A151" s="15" t="s">
        <v>4</v>
      </c>
      <c r="B151" s="37">
        <f t="shared" si="25"/>
        <v>6.4860148334868389E-2</v>
      </c>
      <c r="C151" s="37">
        <f t="shared" si="14"/>
        <v>5.8089317070855677E-2</v>
      </c>
      <c r="D151" s="37">
        <f t="shared" si="15"/>
        <v>4.8790466936020051E-2</v>
      </c>
      <c r="E151" s="37">
        <f t="shared" si="16"/>
        <v>4.6186257562662057E-2</v>
      </c>
      <c r="F151" s="37">
        <f t="shared" si="17"/>
        <v>4.4541033696260272E-2</v>
      </c>
      <c r="G151" s="37">
        <f t="shared" si="18"/>
        <v>3.730651589581982E-2</v>
      </c>
      <c r="H151" s="37">
        <f t="shared" si="19"/>
        <v>5.4551967657745254E-2</v>
      </c>
      <c r="I151" s="37">
        <f t="shared" si="20"/>
        <v>5.8496365321754402E-2</v>
      </c>
      <c r="J151" s="37">
        <f t="shared" si="21"/>
        <v>5.8061171591498185E-2</v>
      </c>
      <c r="K151" s="37">
        <f t="shared" si="22"/>
        <v>5.7001944325887989E-2</v>
      </c>
      <c r="L151" s="37">
        <f t="shared" si="23"/>
        <v>6.3898397579004812E-2</v>
      </c>
      <c r="M151" s="37">
        <f t="shared" si="24"/>
        <v>6.3425060112209455E-2</v>
      </c>
      <c r="N151" s="37">
        <f t="shared" si="26"/>
        <v>5.4427208273362122E-2</v>
      </c>
    </row>
    <row r="152" spans="1:14" x14ac:dyDescent="0.2">
      <c r="A152" s="15" t="s">
        <v>5</v>
      </c>
      <c r="B152" s="37">
        <f t="shared" si="25"/>
        <v>4.6100150273886274E-2</v>
      </c>
      <c r="C152" s="37">
        <f t="shared" si="14"/>
        <v>4.228560580893171E-2</v>
      </c>
      <c r="D152" s="37">
        <f t="shared" si="15"/>
        <v>4.2090727765560269E-2</v>
      </c>
      <c r="E152" s="37">
        <f t="shared" si="16"/>
        <v>4.002808988764045E-2</v>
      </c>
      <c r="F152" s="37">
        <f t="shared" si="17"/>
        <v>3.4169643241382275E-2</v>
      </c>
      <c r="G152" s="37">
        <f t="shared" si="18"/>
        <v>3.1142830660858281E-2</v>
      </c>
      <c r="H152" s="37">
        <f t="shared" si="19"/>
        <v>2.4717261143237294E-2</v>
      </c>
      <c r="I152" s="37">
        <f t="shared" si="20"/>
        <v>2.3515636434600185E-2</v>
      </c>
      <c r="J152" s="37">
        <f t="shared" si="21"/>
        <v>2.3172628304821152E-2</v>
      </c>
      <c r="K152" s="37">
        <f t="shared" si="22"/>
        <v>2.2336036420543461E-2</v>
      </c>
      <c r="L152" s="37">
        <f t="shared" si="23"/>
        <v>2.3118519620975345E-2</v>
      </c>
      <c r="M152" s="37">
        <f t="shared" si="24"/>
        <v>2.0732033128506546E-2</v>
      </c>
      <c r="N152" s="37">
        <f t="shared" si="26"/>
        <v>3.1201433568297472E-2</v>
      </c>
    </row>
    <row r="153" spans="1:14" x14ac:dyDescent="0.2">
      <c r="A153" s="36" t="s">
        <v>36</v>
      </c>
      <c r="B153" s="13" t="s">
        <v>22</v>
      </c>
      <c r="C153" s="13" t="s">
        <v>23</v>
      </c>
      <c r="D153" s="13" t="s">
        <v>24</v>
      </c>
      <c r="E153" s="13" t="s">
        <v>25</v>
      </c>
      <c r="F153" s="13" t="s">
        <v>26</v>
      </c>
      <c r="G153" s="13" t="s">
        <v>27</v>
      </c>
      <c r="H153" s="13" t="s">
        <v>28</v>
      </c>
      <c r="I153" s="13" t="s">
        <v>29</v>
      </c>
      <c r="J153" s="13" t="s">
        <v>30</v>
      </c>
      <c r="K153" s="13" t="s">
        <v>31</v>
      </c>
      <c r="L153" s="13" t="s">
        <v>32</v>
      </c>
      <c r="M153" s="13" t="s">
        <v>33</v>
      </c>
      <c r="N153" s="13" t="s">
        <v>0</v>
      </c>
    </row>
    <row r="154" spans="1:14" x14ac:dyDescent="0.2">
      <c r="A154" s="15" t="s">
        <v>18</v>
      </c>
      <c r="B154" s="40">
        <f>B111/B133</f>
        <v>284.63</v>
      </c>
      <c r="C154" s="40" t="s">
        <v>48</v>
      </c>
      <c r="D154" s="40">
        <f>D111/D133</f>
        <v>284.63</v>
      </c>
      <c r="E154" s="40">
        <f>E111/E133</f>
        <v>284.63</v>
      </c>
      <c r="F154" s="40">
        <f>F111/F133</f>
        <v>340.52</v>
      </c>
      <c r="G154" s="40">
        <f>G111/G133</f>
        <v>284.63</v>
      </c>
      <c r="H154" s="40">
        <f>H111/H133</f>
        <v>335.28031250000004</v>
      </c>
      <c r="I154" s="40">
        <f>I111/I133</f>
        <v>327.29870967741937</v>
      </c>
      <c r="J154" s="40">
        <f>J111/J133</f>
        <v>325.84887500000002</v>
      </c>
      <c r="K154" s="40">
        <f>K111/K133</f>
        <v>335.28031249999998</v>
      </c>
      <c r="L154" s="40">
        <f>L111/L133</f>
        <v>329.67567164179104</v>
      </c>
      <c r="M154" s="40">
        <f>M111/M133</f>
        <v>327.67571428571426</v>
      </c>
      <c r="N154" s="40">
        <f>N111/N133</f>
        <v>329.43777233782134</v>
      </c>
    </row>
    <row r="155" spans="1:14" x14ac:dyDescent="0.2">
      <c r="A155" s="15" t="s">
        <v>19</v>
      </c>
      <c r="B155" s="40">
        <f>B112/B134</f>
        <v>346.33527912621361</v>
      </c>
      <c r="C155" s="40">
        <f>C112/C134</f>
        <v>346.90373786407764</v>
      </c>
      <c r="D155" s="40">
        <f>D112/D134</f>
        <v>352.68053677932403</v>
      </c>
      <c r="E155" s="40">
        <f>E112/E134</f>
        <v>352.92091093117409</v>
      </c>
      <c r="F155" s="40">
        <f>F112/F134</f>
        <v>351.38710486322191</v>
      </c>
      <c r="G155" s="40">
        <f>G112/G134</f>
        <v>351.49393713813066</v>
      </c>
      <c r="H155" s="40">
        <f>H112/H134</f>
        <v>350.98642194744974</v>
      </c>
      <c r="I155" s="40">
        <f>I112/I134</f>
        <v>349.6598674911661</v>
      </c>
      <c r="J155" s="40">
        <f>J112/J134</f>
        <v>350.96091954022984</v>
      </c>
      <c r="K155" s="40">
        <f>K112/K134</f>
        <v>350.54922171945702</v>
      </c>
      <c r="L155" s="40">
        <f>L112/L134</f>
        <v>348.6252319842053</v>
      </c>
      <c r="M155" s="40">
        <f>M112/M134</f>
        <v>345.32316135084426</v>
      </c>
      <c r="N155" s="40">
        <f>N112/N134</f>
        <v>349.93310355415684</v>
      </c>
    </row>
    <row r="156" spans="1:14" x14ac:dyDescent="0.2">
      <c r="A156" s="15" t="s">
        <v>1</v>
      </c>
      <c r="B156" s="40">
        <f>B113/B135</f>
        <v>340.76704918032789</v>
      </c>
      <c r="C156" s="40">
        <f>C113/C135</f>
        <v>341.61014749262534</v>
      </c>
      <c r="D156" s="40">
        <f>D113/D135</f>
        <v>340.42222405271826</v>
      </c>
      <c r="E156" s="40">
        <f>E113/E135</f>
        <v>340.90419607843137</v>
      </c>
      <c r="F156" s="40">
        <f>F113/F135</f>
        <v>342.15161417322832</v>
      </c>
      <c r="G156" s="40">
        <f>G113/G135</f>
        <v>340.5094320486815</v>
      </c>
      <c r="H156" s="40">
        <f>H113/H135</f>
        <v>343.74966565349541</v>
      </c>
      <c r="I156" s="40">
        <f>I113/I135</f>
        <v>340.80150997150997</v>
      </c>
      <c r="J156" s="40">
        <f>J113/J135</f>
        <v>343.08550877192982</v>
      </c>
      <c r="K156" s="40">
        <f>K113/K135</f>
        <v>342.93673758865248</v>
      </c>
      <c r="L156" s="40">
        <f>L113/L135</f>
        <v>342.3013991769547</v>
      </c>
      <c r="M156" s="40">
        <f>M113/M135</f>
        <v>344.37644268774704</v>
      </c>
      <c r="N156" s="40">
        <f>N113/N135</f>
        <v>341.61270535879839</v>
      </c>
    </row>
    <row r="157" spans="1:14" x14ac:dyDescent="0.2">
      <c r="A157" s="15" t="s">
        <v>20</v>
      </c>
      <c r="B157" s="40">
        <f>B114/B136</f>
        <v>344.05682119205301</v>
      </c>
      <c r="C157" s="40">
        <f>C114/C136</f>
        <v>350.2707894736842</v>
      </c>
      <c r="D157" s="40">
        <f>D114/D136</f>
        <v>351.67328358208954</v>
      </c>
      <c r="E157" s="40">
        <f>E114/E136</f>
        <v>352.65604373757452</v>
      </c>
      <c r="F157" s="40">
        <f>F114/F136</f>
        <v>352.30054140127385</v>
      </c>
      <c r="G157" s="40">
        <f>G114/G136</f>
        <v>352.76750000000004</v>
      </c>
      <c r="H157" s="40">
        <f>H114/H136</f>
        <v>353.65974137931033</v>
      </c>
      <c r="I157" s="40">
        <f>I114/I136</f>
        <v>353.55633165829141</v>
      </c>
      <c r="J157" s="40">
        <f>J114/J136</f>
        <v>354.30317073170738</v>
      </c>
      <c r="K157" s="40">
        <f>K114/K136</f>
        <v>353.81470363288724</v>
      </c>
      <c r="L157" s="40">
        <f>L114/L136</f>
        <v>352.96517305893354</v>
      </c>
      <c r="M157" s="40">
        <f>M114/M136</f>
        <v>353.55747747747745</v>
      </c>
      <c r="N157" s="40">
        <f>N114/N136</f>
        <v>352.99454230578925</v>
      </c>
    </row>
    <row r="158" spans="1:14" x14ac:dyDescent="0.2">
      <c r="A158" s="15" t="s">
        <v>2</v>
      </c>
      <c r="B158" s="40">
        <f>B115/B137</f>
        <v>376.15699814700429</v>
      </c>
      <c r="C158" s="40">
        <f>C115/C137</f>
        <v>375.55455994686145</v>
      </c>
      <c r="D158" s="40">
        <f>D115/D137</f>
        <v>375.67211383849161</v>
      </c>
      <c r="E158" s="40">
        <f>E115/E137</f>
        <v>375.93872909698996</v>
      </c>
      <c r="F158" s="40">
        <f>F115/F137</f>
        <v>376.15679191438761</v>
      </c>
      <c r="G158" s="40">
        <f>G115/G137</f>
        <v>375.60767417069042</v>
      </c>
      <c r="H158" s="40">
        <f>H115/H137</f>
        <v>375.43978602714157</v>
      </c>
      <c r="I158" s="40">
        <f>I115/I137</f>
        <v>375.81487375460625</v>
      </c>
      <c r="J158" s="40">
        <f>J115/J137</f>
        <v>374.91241384293045</v>
      </c>
      <c r="K158" s="40">
        <f>K115/K137</f>
        <v>374.42202834603552</v>
      </c>
      <c r="L158" s="40">
        <f>L115/L137</f>
        <v>374.7406112622985</v>
      </c>
      <c r="M158" s="40">
        <f>M115/M137</f>
        <v>375.74714883897985</v>
      </c>
      <c r="N158" s="40">
        <f>N115/N137</f>
        <v>375.51852565204928</v>
      </c>
    </row>
    <row r="159" spans="1:14" x14ac:dyDescent="0.2">
      <c r="A159" s="15" t="s">
        <v>3</v>
      </c>
      <c r="B159" s="40">
        <f>B116/B138</f>
        <v>354.55981356809946</v>
      </c>
      <c r="C159" s="40">
        <f>C116/C138</f>
        <v>353.09448818897636</v>
      </c>
      <c r="D159" s="40">
        <f>D116/D138</f>
        <v>356.16279069767444</v>
      </c>
      <c r="E159" s="40">
        <f>E116/E138</f>
        <v>355.29126213592235</v>
      </c>
      <c r="F159" s="40">
        <f>F116/F138</f>
        <v>354.41</v>
      </c>
      <c r="G159" s="40">
        <f>G116/G138</f>
        <v>350.13685550604708</v>
      </c>
      <c r="H159" s="40">
        <f>H116/H138</f>
        <v>350.43403964456598</v>
      </c>
      <c r="I159" s="40">
        <f>I116/I138</f>
        <v>344.03975535168195</v>
      </c>
      <c r="J159" s="40">
        <f>J116/J138</f>
        <v>348.17388268156424</v>
      </c>
      <c r="K159" s="40">
        <f>K116/K138</f>
        <v>349.54519119351102</v>
      </c>
      <c r="L159" s="40">
        <f>L116/L138</f>
        <v>346.77374301675979</v>
      </c>
      <c r="M159" s="40">
        <f>M116/M138</f>
        <v>345.46221570066029</v>
      </c>
      <c r="N159" s="40">
        <f>N116/N138</f>
        <v>350.96189024390242</v>
      </c>
    </row>
    <row r="160" spans="1:14" x14ac:dyDescent="0.2">
      <c r="A160" s="15" t="s">
        <v>21</v>
      </c>
      <c r="B160" s="40">
        <f>B117/B139</f>
        <v>275.315</v>
      </c>
      <c r="C160" s="40">
        <f>C117/C139</f>
        <v>290.46363636363634</v>
      </c>
      <c r="D160" s="40">
        <f>D117/D139</f>
        <v>295.71928571428572</v>
      </c>
      <c r="E160" s="40">
        <f>E117/E139</f>
        <v>298.20442307692309</v>
      </c>
      <c r="F160" s="40">
        <f>F117/F139</f>
        <v>297.69880597014924</v>
      </c>
      <c r="G160" s="40">
        <f>G117/G139</f>
        <v>296.87952941176474</v>
      </c>
      <c r="H160" s="40">
        <f>H117/H139</f>
        <v>297.08320855614977</v>
      </c>
      <c r="I160" s="40">
        <f>I117/I139</f>
        <v>294.81974193548388</v>
      </c>
      <c r="J160" s="40">
        <f>J117/J139</f>
        <v>293.04212765957448</v>
      </c>
      <c r="K160" s="40">
        <f>K117/K139</f>
        <v>289.73700729927009</v>
      </c>
      <c r="L160" s="40">
        <f>L117/L139</f>
        <v>292.5440331491713</v>
      </c>
      <c r="M160" s="40">
        <f>M117/M139</f>
        <v>293.27828220858896</v>
      </c>
      <c r="N160" s="40">
        <f>N117/N139</f>
        <v>294.83696219035204</v>
      </c>
    </row>
    <row r="161" spans="1:14" x14ac:dyDescent="0.2">
      <c r="A161" s="15" t="s">
        <v>4</v>
      </c>
      <c r="B161" s="40">
        <f>B118/B140</f>
        <v>341.23284753363225</v>
      </c>
      <c r="C161" s="40">
        <f>C118/C140</f>
        <v>341.37242647058821</v>
      </c>
      <c r="D161" s="40">
        <f>D118/D140</f>
        <v>341.96226415094338</v>
      </c>
      <c r="E161" s="40">
        <f>E118/E140</f>
        <v>340.18210526315789</v>
      </c>
      <c r="F161" s="40">
        <f>F118/F140</f>
        <v>340.33000000000004</v>
      </c>
      <c r="G161" s="40">
        <f>G118/G140</f>
        <v>341.90999999999997</v>
      </c>
      <c r="H161" s="40">
        <f>H118/H140</f>
        <v>342.2684803001876</v>
      </c>
      <c r="I161" s="40">
        <f>I118/I140</f>
        <v>342.43048373644706</v>
      </c>
      <c r="J161" s="40">
        <f>J118/J140</f>
        <v>340.76450892857144</v>
      </c>
      <c r="K161" s="40">
        <f>K118/K140</f>
        <v>341.45528286189682</v>
      </c>
      <c r="L161" s="40">
        <f>L118/L140</f>
        <v>341.63035714285718</v>
      </c>
      <c r="M161" s="40">
        <f>M118/M140</f>
        <v>342.46554338668909</v>
      </c>
      <c r="N161" s="40">
        <f>N118/N140</f>
        <v>341.5219279740827</v>
      </c>
    </row>
    <row r="162" spans="1:14" x14ac:dyDescent="0.2">
      <c r="A162" s="15" t="s">
        <v>5</v>
      </c>
      <c r="B162" s="40">
        <f>B119/B141</f>
        <v>354.48589905362775</v>
      </c>
      <c r="C162" s="40">
        <f>C119/C141</f>
        <v>356.02001122334451</v>
      </c>
      <c r="D162" s="40">
        <f>D119/D141</f>
        <v>352.68955042527341</v>
      </c>
      <c r="E162" s="40">
        <f>E119/E141</f>
        <v>354.10825910931169</v>
      </c>
      <c r="F162" s="40">
        <f>F119/F141</f>
        <v>354.41827455919395</v>
      </c>
      <c r="G162" s="40">
        <f>G119/G141</f>
        <v>356.40769345238095</v>
      </c>
      <c r="H162" s="40">
        <f>H119/H141</f>
        <v>353.38312629399582</v>
      </c>
      <c r="I162" s="40">
        <f>I119/I141</f>
        <v>349.5017427385892</v>
      </c>
      <c r="J162" s="40">
        <f>J119/J141</f>
        <v>351.94431767337807</v>
      </c>
      <c r="K162" s="40">
        <f>K119/K141</f>
        <v>351.34303609341828</v>
      </c>
      <c r="L162" s="40">
        <f>L119/L141</f>
        <v>352.09630901287557</v>
      </c>
      <c r="M162" s="40">
        <f>M119/M141</f>
        <v>352.95760309278347</v>
      </c>
      <c r="N162" s="40">
        <f>N119/N141</f>
        <v>353.64328032592977</v>
      </c>
    </row>
  </sheetData>
  <phoneticPr fontId="0" type="noConversion"/>
  <pageMargins left="0.5" right="0.5" top="0.5" bottom="0.5" header="0.25" footer="0.25"/>
  <pageSetup scale="90" fitToWidth="3" orientation="landscape" r:id="rId1"/>
  <headerFooter alignWithMargins="0">
    <oddHeader>&amp;CHEARING AID PROCUREMENT DISTRIBUTION NOV 1, 2009 THROUGH OCT 31, 2010</oddHeader>
    <oddFooter>&amp;L&amp;8Updated: Nov 4 2010&amp;C&amp;8Page &amp;P of &amp;N</oddFooter>
  </headerFooter>
  <rowBreaks count="2" manualBreakCount="2">
    <brk id="54" max="16383" man="1"/>
    <brk id="10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Normal="100" workbookViewId="0">
      <selection activeCell="G13" sqref="G13"/>
    </sheetView>
  </sheetViews>
  <sheetFormatPr defaultColWidth="9.109375" defaultRowHeight="10.199999999999999" x14ac:dyDescent="0.2"/>
  <cols>
    <col min="1" max="1" width="9.6640625" style="1" customWidth="1"/>
    <col min="2" max="13" width="9.109375" style="1"/>
    <col min="14" max="14" width="9.5546875" style="1" bestFit="1" customWidth="1"/>
    <col min="15" max="16384" width="9.109375" style="1"/>
  </cols>
  <sheetData>
    <row r="1" spans="1:14" x14ac:dyDescent="0.2">
      <c r="A1" s="9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x14ac:dyDescent="0.2">
      <c r="A2" s="12" t="s">
        <v>8</v>
      </c>
      <c r="B2" s="13" t="s">
        <v>22</v>
      </c>
      <c r="C2" s="13" t="s">
        <v>23</v>
      </c>
      <c r="D2" s="13" t="s">
        <v>24</v>
      </c>
      <c r="E2" s="13" t="s">
        <v>25</v>
      </c>
      <c r="F2" s="13" t="s">
        <v>26</v>
      </c>
      <c r="G2" s="13" t="s">
        <v>27</v>
      </c>
      <c r="H2" s="13" t="s">
        <v>28</v>
      </c>
      <c r="I2" s="13" t="s">
        <v>29</v>
      </c>
      <c r="J2" s="13" t="s">
        <v>30</v>
      </c>
      <c r="K2" s="13" t="s">
        <v>31</v>
      </c>
      <c r="L2" s="13" t="s">
        <v>32</v>
      </c>
      <c r="M2" s="13" t="s">
        <v>33</v>
      </c>
      <c r="N2" s="13" t="s">
        <v>0</v>
      </c>
    </row>
    <row r="3" spans="1:14" x14ac:dyDescent="0.2">
      <c r="A3" s="15" t="s">
        <v>18</v>
      </c>
      <c r="B3" s="16">
        <v>672.76</v>
      </c>
      <c r="C3" s="16">
        <v>2018.28</v>
      </c>
      <c r="D3" s="16">
        <v>4036.56</v>
      </c>
      <c r="E3" s="16">
        <v>12446.06</v>
      </c>
      <c r="F3" s="16">
        <v>17155.38</v>
      </c>
      <c r="G3" s="16">
        <v>12782.44</v>
      </c>
      <c r="H3" s="16">
        <v>34983.519999999997</v>
      </c>
      <c r="I3" s="16">
        <v>33638</v>
      </c>
      <c r="J3" s="16">
        <v>31619.72</v>
      </c>
      <c r="K3" s="16">
        <v>32628.86</v>
      </c>
      <c r="L3" s="16">
        <v>21191.94</v>
      </c>
      <c r="M3" s="16">
        <v>14800.72</v>
      </c>
      <c r="N3" s="16">
        <f t="shared" ref="N3:N11" si="0">SUM(B3:M3)</f>
        <v>217974.24000000002</v>
      </c>
    </row>
    <row r="4" spans="1:14" x14ac:dyDescent="0.2">
      <c r="A4" s="15" t="s">
        <v>19</v>
      </c>
      <c r="B4" s="16">
        <v>151867.56</v>
      </c>
      <c r="C4" s="16">
        <v>179823.28</v>
      </c>
      <c r="D4" s="16">
        <v>164334.29999999999</v>
      </c>
      <c r="E4" s="16">
        <v>246312.56</v>
      </c>
      <c r="F4" s="16">
        <v>380802.24</v>
      </c>
      <c r="G4" s="16">
        <v>384580.04</v>
      </c>
      <c r="H4" s="16">
        <v>409513.52</v>
      </c>
      <c r="I4" s="16">
        <v>365691.04</v>
      </c>
      <c r="J4" s="16">
        <v>336601.98</v>
      </c>
      <c r="K4" s="16">
        <v>357379.88</v>
      </c>
      <c r="L4" s="16">
        <v>355113.2</v>
      </c>
      <c r="M4" s="16">
        <v>341890.9</v>
      </c>
      <c r="N4" s="16">
        <f t="shared" si="0"/>
        <v>3673910.5</v>
      </c>
    </row>
    <row r="5" spans="1:14" x14ac:dyDescent="0.2">
      <c r="A5" s="15" t="s">
        <v>1</v>
      </c>
      <c r="B5" s="16">
        <v>78102.080000000002</v>
      </c>
      <c r="C5" s="16">
        <v>72124.88</v>
      </c>
      <c r="D5" s="16">
        <v>64553.760000000002</v>
      </c>
      <c r="E5" s="16">
        <v>22713.360000000001</v>
      </c>
      <c r="F5" s="16">
        <v>30284.48</v>
      </c>
      <c r="G5" s="16">
        <v>10758.96</v>
      </c>
      <c r="H5" s="16">
        <v>4383.28</v>
      </c>
      <c r="I5" s="16">
        <v>0</v>
      </c>
      <c r="J5" s="16">
        <v>2390.88</v>
      </c>
      <c r="K5" s="16">
        <v>1195.44</v>
      </c>
      <c r="L5" s="16">
        <v>398.48</v>
      </c>
      <c r="M5" s="16">
        <v>398.48</v>
      </c>
      <c r="N5" s="16">
        <f t="shared" si="0"/>
        <v>287304.08</v>
      </c>
    </row>
    <row r="6" spans="1:14" x14ac:dyDescent="0.2">
      <c r="A6" s="15" t="s">
        <v>20</v>
      </c>
      <c r="B6" s="16">
        <v>225640.35</v>
      </c>
      <c r="C6" s="16">
        <v>271252.8</v>
      </c>
      <c r="D6" s="16">
        <v>339066</v>
      </c>
      <c r="E6" s="16">
        <v>408090.15</v>
      </c>
      <c r="F6" s="16">
        <v>581659.65</v>
      </c>
      <c r="G6" s="16">
        <v>542909.25</v>
      </c>
      <c r="H6" s="16">
        <v>554211.44999999995</v>
      </c>
      <c r="I6" s="16">
        <v>641803.5</v>
      </c>
      <c r="J6" s="16">
        <v>656334.9</v>
      </c>
      <c r="K6" s="16">
        <v>786310.2</v>
      </c>
      <c r="L6" s="16">
        <v>807703.65</v>
      </c>
      <c r="M6" s="16">
        <v>857756.25</v>
      </c>
      <c r="N6" s="16">
        <f t="shared" si="0"/>
        <v>6672738.1500000013</v>
      </c>
    </row>
    <row r="7" spans="1:14" x14ac:dyDescent="0.2">
      <c r="A7" s="15" t="s">
        <v>2</v>
      </c>
      <c r="B7" s="16">
        <v>574027.43000000005</v>
      </c>
      <c r="C7" s="16">
        <v>593148.93000000005</v>
      </c>
      <c r="D7" s="16">
        <v>602709.68000000005</v>
      </c>
      <c r="E7" s="16">
        <v>635981.09</v>
      </c>
      <c r="F7" s="16">
        <v>1014586.79</v>
      </c>
      <c r="G7" s="16">
        <v>1026059.69</v>
      </c>
      <c r="H7" s="16">
        <v>1201212.6299999999</v>
      </c>
      <c r="I7" s="16">
        <v>1572169.73</v>
      </c>
      <c r="J7" s="16">
        <v>1523983.55</v>
      </c>
      <c r="K7" s="16">
        <v>1707932.38</v>
      </c>
      <c r="L7" s="16">
        <v>1740056.5</v>
      </c>
      <c r="M7" s="16">
        <v>1772180.62</v>
      </c>
      <c r="N7" s="16">
        <f t="shared" si="0"/>
        <v>13964049.02</v>
      </c>
    </row>
    <row r="8" spans="1:14" x14ac:dyDescent="0.2">
      <c r="A8" s="15" t="s">
        <v>3</v>
      </c>
      <c r="B8" s="16">
        <v>163520</v>
      </c>
      <c r="C8" s="16">
        <v>259150</v>
      </c>
      <c r="D8" s="16">
        <v>294920</v>
      </c>
      <c r="E8" s="16">
        <v>332880</v>
      </c>
      <c r="F8" s="16">
        <v>573050</v>
      </c>
      <c r="G8" s="16">
        <v>405880</v>
      </c>
      <c r="H8" s="16">
        <v>510635</v>
      </c>
      <c r="I8" s="16">
        <v>547500</v>
      </c>
      <c r="J8" s="16">
        <v>487275</v>
      </c>
      <c r="K8" s="16">
        <v>544945</v>
      </c>
      <c r="L8" s="16">
        <v>502970</v>
      </c>
      <c r="M8" s="16">
        <v>382520</v>
      </c>
      <c r="N8" s="16">
        <f t="shared" si="0"/>
        <v>5005245</v>
      </c>
    </row>
    <row r="9" spans="1:14" x14ac:dyDescent="0.2">
      <c r="A9" s="15" t="s">
        <v>21</v>
      </c>
      <c r="B9" s="16">
        <v>39754.35</v>
      </c>
      <c r="C9" s="16">
        <v>25581.06</v>
      </c>
      <c r="D9" s="16">
        <v>15556.05</v>
      </c>
      <c r="E9" s="16">
        <v>47013.84</v>
      </c>
      <c r="F9" s="16">
        <v>50125.05</v>
      </c>
      <c r="G9" s="16">
        <v>20741.400000000001</v>
      </c>
      <c r="H9" s="16">
        <v>22124.16</v>
      </c>
      <c r="I9" s="16">
        <v>20050.02</v>
      </c>
      <c r="J9" s="16">
        <v>11753.46</v>
      </c>
      <c r="K9" s="16">
        <v>11062.08</v>
      </c>
      <c r="L9" s="16">
        <v>17414.5</v>
      </c>
      <c r="M9" s="16">
        <v>12099.15</v>
      </c>
      <c r="N9" s="16">
        <f t="shared" si="0"/>
        <v>293275.12</v>
      </c>
    </row>
    <row r="10" spans="1:14" x14ac:dyDescent="0.2">
      <c r="A10" s="15" t="s">
        <v>4</v>
      </c>
      <c r="B10" s="16">
        <v>612740.69999999995</v>
      </c>
      <c r="C10" s="16">
        <v>571972.05000000005</v>
      </c>
      <c r="D10" s="16">
        <v>592961.85</v>
      </c>
      <c r="E10" s="16">
        <v>580045.05000000005</v>
      </c>
      <c r="F10" s="16">
        <v>785906.55</v>
      </c>
      <c r="G10" s="16">
        <v>746348.85</v>
      </c>
      <c r="H10" s="16">
        <v>733835.7</v>
      </c>
      <c r="I10" s="16">
        <v>778640.85</v>
      </c>
      <c r="J10" s="16">
        <v>756036.45</v>
      </c>
      <c r="K10" s="16">
        <v>837170.1</v>
      </c>
      <c r="L10" s="16">
        <v>848068.65</v>
      </c>
      <c r="M10" s="16">
        <v>723744.45</v>
      </c>
      <c r="N10" s="16">
        <f t="shared" si="0"/>
        <v>8567471.25</v>
      </c>
    </row>
    <row r="11" spans="1:14" x14ac:dyDescent="0.2">
      <c r="A11" s="15" t="s">
        <v>5</v>
      </c>
      <c r="B11" s="16">
        <v>74746.039999999994</v>
      </c>
      <c r="C11" s="16">
        <v>36512.94</v>
      </c>
      <c r="D11" s="16">
        <v>14676.77</v>
      </c>
      <c r="E11" s="16">
        <v>33649.18</v>
      </c>
      <c r="F11" s="16">
        <v>22552.11</v>
      </c>
      <c r="G11" s="16">
        <v>19330.38</v>
      </c>
      <c r="H11" s="16">
        <v>17182.560000000001</v>
      </c>
      <c r="I11" s="16">
        <v>22552.11</v>
      </c>
      <c r="J11" s="16">
        <v>17182.560000000001</v>
      </c>
      <c r="K11" s="16">
        <v>20762.259999999998</v>
      </c>
      <c r="L11" s="16">
        <v>13602.86</v>
      </c>
      <c r="M11" s="16">
        <v>22194.14</v>
      </c>
      <c r="N11" s="16">
        <f t="shared" si="0"/>
        <v>314943.90999999997</v>
      </c>
    </row>
    <row r="12" spans="1:14" x14ac:dyDescent="0.2">
      <c r="A12" s="18" t="s">
        <v>12</v>
      </c>
      <c r="B12" s="16">
        <f t="shared" ref="B12:N12" si="1">SUM(B3:B11)</f>
        <v>1921071.2700000003</v>
      </c>
      <c r="C12" s="16">
        <f t="shared" si="1"/>
        <v>2011584.22</v>
      </c>
      <c r="D12" s="16">
        <f t="shared" si="1"/>
        <v>2092814.9700000002</v>
      </c>
      <c r="E12" s="16">
        <f t="shared" si="1"/>
        <v>2319131.2900000005</v>
      </c>
      <c r="F12" s="16">
        <f t="shared" si="1"/>
        <v>3456122.2499999995</v>
      </c>
      <c r="G12" s="16">
        <f t="shared" si="1"/>
        <v>3169391.01</v>
      </c>
      <c r="H12" s="16">
        <f t="shared" si="1"/>
        <v>3488081.82</v>
      </c>
      <c r="I12" s="16">
        <f t="shared" si="1"/>
        <v>3982045.25</v>
      </c>
      <c r="J12" s="16">
        <f t="shared" si="1"/>
        <v>3823178.5000000005</v>
      </c>
      <c r="K12" s="16">
        <f t="shared" si="1"/>
        <v>4299386.1999999993</v>
      </c>
      <c r="L12" s="16">
        <f t="shared" si="1"/>
        <v>4306519.78</v>
      </c>
      <c r="M12" s="16">
        <f t="shared" si="1"/>
        <v>4127584.7100000004</v>
      </c>
      <c r="N12" s="16">
        <f t="shared" si="1"/>
        <v>38996911.269999996</v>
      </c>
    </row>
    <row r="13" spans="1:14" x14ac:dyDescent="0.2">
      <c r="A13" s="36" t="s">
        <v>13</v>
      </c>
      <c r="B13" s="13" t="s">
        <v>22</v>
      </c>
      <c r="C13" s="13" t="s">
        <v>23</v>
      </c>
      <c r="D13" s="13" t="s">
        <v>24</v>
      </c>
      <c r="E13" s="13" t="s">
        <v>25</v>
      </c>
      <c r="F13" s="13" t="s">
        <v>26</v>
      </c>
      <c r="G13" s="13" t="s">
        <v>27</v>
      </c>
      <c r="H13" s="13" t="s">
        <v>28</v>
      </c>
      <c r="I13" s="13" t="s">
        <v>29</v>
      </c>
      <c r="J13" s="13" t="s">
        <v>30</v>
      </c>
      <c r="K13" s="13" t="s">
        <v>31</v>
      </c>
      <c r="L13" s="13" t="s">
        <v>32</v>
      </c>
      <c r="M13" s="13" t="s">
        <v>33</v>
      </c>
      <c r="N13" s="13" t="s">
        <v>0</v>
      </c>
    </row>
    <row r="14" spans="1:14" x14ac:dyDescent="0.2">
      <c r="A14" s="15" t="s">
        <v>18</v>
      </c>
      <c r="B14" s="37">
        <f>B3/$B$12</f>
        <v>3.5020043790462803E-4</v>
      </c>
      <c r="C14" s="37">
        <f>C3/$C$12</f>
        <v>1.0033286103228629E-3</v>
      </c>
      <c r="D14" s="37">
        <f>D3/$D$12</f>
        <v>1.9287706069877739E-3</v>
      </c>
      <c r="E14" s="37">
        <f>E3/$E$12</f>
        <v>5.3666905593775143E-3</v>
      </c>
      <c r="F14" s="37">
        <f>F3/$F$12</f>
        <v>4.9637653876392837E-3</v>
      </c>
      <c r="G14" s="37">
        <f>G3/$G$12</f>
        <v>4.0330902560362855E-3</v>
      </c>
      <c r="H14" s="37">
        <f>H3/$H$12</f>
        <v>1.0029443632718455E-2</v>
      </c>
      <c r="I14" s="37">
        <f>I3/$I$12</f>
        <v>8.4474178187703922E-3</v>
      </c>
      <c r="J14" s="37">
        <f>J3/$J$12</f>
        <v>8.2705319670530672E-3</v>
      </c>
      <c r="K14" s="37">
        <f>K3/$K$12</f>
        <v>7.5891902895348189E-3</v>
      </c>
      <c r="L14" s="37">
        <f>L3/$L$12</f>
        <v>4.9208969382697225E-3</v>
      </c>
      <c r="M14" s="37">
        <f>M3/$M$12</f>
        <v>3.5858064800322409E-3</v>
      </c>
      <c r="N14" s="37">
        <f>N3/$N$12</f>
        <v>5.5895257573305764E-3</v>
      </c>
    </row>
    <row r="15" spans="1:14" x14ac:dyDescent="0.2">
      <c r="A15" s="15" t="s">
        <v>19</v>
      </c>
      <c r="B15" s="37">
        <f>B4/$B$12</f>
        <v>7.9053579308382443E-2</v>
      </c>
      <c r="C15" s="37">
        <f>C4/$B$12</f>
        <v>9.3605730723358316E-2</v>
      </c>
      <c r="D15" s="37">
        <f>D4/$D$12</f>
        <v>7.8523090839702839E-2</v>
      </c>
      <c r="E15" s="37">
        <f>E4/$E$12</f>
        <v>0.10620897620677609</v>
      </c>
      <c r="F15" s="37">
        <f>F4/$F$12</f>
        <v>0.11018193583864114</v>
      </c>
      <c r="G15" s="37">
        <f>G4/$G$12</f>
        <v>0.12134193565469854</v>
      </c>
      <c r="H15" s="37">
        <f>H4/$H$12</f>
        <v>0.11740364507848616</v>
      </c>
      <c r="I15" s="37">
        <f>I4/$I$12</f>
        <v>9.1834978520146146E-2</v>
      </c>
      <c r="J15" s="37">
        <f>J4/$J$12</f>
        <v>8.804244426463477E-2</v>
      </c>
      <c r="K15" s="37">
        <f>K4/$K$12</f>
        <v>8.3123465391408677E-2</v>
      </c>
      <c r="L15" s="37">
        <f>L4/$L$12</f>
        <v>8.2459437815469633E-2</v>
      </c>
      <c r="M15" s="37">
        <f>M4/$M$12</f>
        <v>8.2830740983145079E-2</v>
      </c>
      <c r="N15" s="37">
        <f>N4/$N$12</f>
        <v>9.4210294619571811E-2</v>
      </c>
    </row>
    <row r="16" spans="1:14" x14ac:dyDescent="0.2">
      <c r="A16" s="15" t="s">
        <v>1</v>
      </c>
      <c r="B16" s="37">
        <f>B5/$B$12</f>
        <v>4.0655482812982778E-2</v>
      </c>
      <c r="C16" s="37">
        <f>C5/$B$12</f>
        <v>3.7544093822193279E-2</v>
      </c>
      <c r="D16" s="37">
        <f>D5/$D$12</f>
        <v>3.0845421561563082E-2</v>
      </c>
      <c r="E16" s="37">
        <f>E5/$E$12</f>
        <v>9.7939086493029019E-3</v>
      </c>
      <c r="F16" s="37">
        <f>F5/$F$12</f>
        <v>8.7625604100086459E-3</v>
      </c>
      <c r="G16" s="37">
        <f>G5/$G$12</f>
        <v>3.3946458376557329E-3</v>
      </c>
      <c r="H16" s="37">
        <f>H5/$H$12</f>
        <v>1.2566448340939433E-3</v>
      </c>
      <c r="I16" s="37">
        <f>I5/$I$12</f>
        <v>0</v>
      </c>
      <c r="J16" s="37">
        <f>J5/$J$12</f>
        <v>6.2536447095002225E-4</v>
      </c>
      <c r="K16" s="37">
        <f>K5/$K$12</f>
        <v>2.7804899220265449E-4</v>
      </c>
      <c r="L16" s="37">
        <f>L5/$L$12</f>
        <v>9.2529471674689481E-5</v>
      </c>
      <c r="M16" s="37">
        <f>M5/$M$12</f>
        <v>9.6540720057081513E-5</v>
      </c>
      <c r="N16" s="37">
        <f>N5/$N$12</f>
        <v>7.3673547633250815E-3</v>
      </c>
    </row>
    <row r="17" spans="1:14" x14ac:dyDescent="0.2">
      <c r="A17" s="15" t="s">
        <v>20</v>
      </c>
      <c r="B17" s="37">
        <f>B6/$B$12</f>
        <v>0.1174554809723431</v>
      </c>
      <c r="C17" s="37">
        <f>C6/$B$12</f>
        <v>0.14119871773419418</v>
      </c>
      <c r="D17" s="37">
        <f>D6/$D$12</f>
        <v>0.16201432274731864</v>
      </c>
      <c r="E17" s="37">
        <f>E6/$E$12</f>
        <v>0.17596681643668391</v>
      </c>
      <c r="F17" s="37">
        <f>F6/$F$12</f>
        <v>0.16829834361327933</v>
      </c>
      <c r="G17" s="37">
        <f>G6/$G$12</f>
        <v>0.1712976556969536</v>
      </c>
      <c r="H17" s="37">
        <f>H6/$H$12</f>
        <v>0.15888717025565643</v>
      </c>
      <c r="I17" s="37">
        <f>I6/$I$12</f>
        <v>0.16117433622834898</v>
      </c>
      <c r="J17" s="37">
        <f>J6/$J$12</f>
        <v>0.17167257558076349</v>
      </c>
      <c r="K17" s="37">
        <f>K6/$K$12</f>
        <v>0.18288894354268526</v>
      </c>
      <c r="L17" s="37">
        <f>L6/$L$12</f>
        <v>0.18755368400978295</v>
      </c>
      <c r="M17" s="37">
        <f>M6/$M$12</f>
        <v>0.20781069566468083</v>
      </c>
      <c r="N17" s="37">
        <f>N6/$N$12</f>
        <v>0.17110940155748397</v>
      </c>
    </row>
    <row r="18" spans="1:14" x14ac:dyDescent="0.2">
      <c r="A18" s="15" t="s">
        <v>2</v>
      </c>
      <c r="B18" s="37">
        <f>B7/$B$12</f>
        <v>0.29880590010593411</v>
      </c>
      <c r="C18" s="37">
        <f>C7/$B$12</f>
        <v>0.30875946106882329</v>
      </c>
      <c r="D18" s="37">
        <f>D7/$D$12</f>
        <v>0.28798995068350453</v>
      </c>
      <c r="E18" s="37">
        <f>E7/$E$12</f>
        <v>0.27423246486403097</v>
      </c>
      <c r="F18" s="37">
        <f>F7/$F$12</f>
        <v>0.29356218229838371</v>
      </c>
      <c r="G18" s="37">
        <f>G7/$G$12</f>
        <v>0.32374032953415866</v>
      </c>
      <c r="H18" s="37">
        <f>H7/$H$12</f>
        <v>0.34437627670098631</v>
      </c>
      <c r="I18" s="37">
        <f>I7/$I$12</f>
        <v>0.39481463200349115</v>
      </c>
      <c r="J18" s="37">
        <f>J7/$J$12</f>
        <v>0.39861689690920782</v>
      </c>
      <c r="K18" s="37">
        <f>K7/$K$12</f>
        <v>0.39725028191233441</v>
      </c>
      <c r="L18" s="37">
        <f>L7/$L$12</f>
        <v>0.40405166791083447</v>
      </c>
      <c r="M18" s="37">
        <f>M7/$M$12</f>
        <v>0.42935051477114322</v>
      </c>
      <c r="N18" s="37">
        <f>N7/$N$12</f>
        <v>0.35808089833879814</v>
      </c>
    </row>
    <row r="19" spans="1:14" x14ac:dyDescent="0.2">
      <c r="A19" s="15" t="s">
        <v>3</v>
      </c>
      <c r="B19" s="37">
        <f>B8/$B$12</f>
        <v>8.5119174157448088E-2</v>
      </c>
      <c r="C19" s="37">
        <f>C8/$B$12</f>
        <v>0.1348986911870271</v>
      </c>
      <c r="D19" s="37">
        <f>D8/$D$12</f>
        <v>0.14092024580653681</v>
      </c>
      <c r="E19" s="37">
        <f>E8/$E$12</f>
        <v>0.14353650499881787</v>
      </c>
      <c r="F19" s="37">
        <f>F8/$F$12</f>
        <v>0.16580721356138373</v>
      </c>
      <c r="G19" s="37">
        <f>G8/$G$12</f>
        <v>0.12806245702072588</v>
      </c>
      <c r="H19" s="37">
        <f>H8/$H$12</f>
        <v>0.14639421503019676</v>
      </c>
      <c r="I19" s="37">
        <f>I8/$I$12</f>
        <v>0.13749215933696385</v>
      </c>
      <c r="J19" s="37">
        <f>J8/$J$12</f>
        <v>0.12745285107666302</v>
      </c>
      <c r="K19" s="37">
        <f>K8/$K$12</f>
        <v>0.12674948810134806</v>
      </c>
      <c r="L19" s="37">
        <f>L8/$L$12</f>
        <v>0.1167926831163887</v>
      </c>
      <c r="M19" s="37">
        <f>M8/$M$12</f>
        <v>9.2674051988141992E-2</v>
      </c>
      <c r="N19" s="37">
        <f>N8/$N$12</f>
        <v>0.12834978045685619</v>
      </c>
    </row>
    <row r="20" spans="1:14" x14ac:dyDescent="0.2">
      <c r="A20" s="15" t="s">
        <v>21</v>
      </c>
      <c r="B20" s="37">
        <f>B9/$B$12</f>
        <v>2.0693844429832107E-2</v>
      </c>
      <c r="C20" s="37">
        <f>C9/$B$12</f>
        <v>1.3316039024413705E-2</v>
      </c>
      <c r="D20" s="37">
        <f>D9/$D$12</f>
        <v>7.4330746974731353E-3</v>
      </c>
      <c r="E20" s="37">
        <f>E9/$E$12</f>
        <v>2.0272177001242557E-2</v>
      </c>
      <c r="F20" s="37">
        <f>F9/$F$12</f>
        <v>1.4503263013916828E-2</v>
      </c>
      <c r="G20" s="37">
        <f>G9/$G$12</f>
        <v>6.5442856165607672E-3</v>
      </c>
      <c r="H20" s="37">
        <f>H9/$H$12</f>
        <v>6.3427869934541848E-3</v>
      </c>
      <c r="I20" s="37">
        <f>I9/$I$12</f>
        <v>5.0351060174416654E-3</v>
      </c>
      <c r="J20" s="37">
        <f>J9/$J$12</f>
        <v>3.0742639926438168E-3</v>
      </c>
      <c r="K20" s="37">
        <f>K9/$K$12</f>
        <v>2.5729440169854948E-3</v>
      </c>
      <c r="L20" s="37">
        <f>L9/$L$12</f>
        <v>4.0437524705854242E-3</v>
      </c>
      <c r="M20" s="37">
        <f>M9/$M$12</f>
        <v>2.9312905367361915E-3</v>
      </c>
      <c r="N20" s="37">
        <f>N9/$N$12</f>
        <v>7.520470479558573E-3</v>
      </c>
    </row>
    <row r="21" spans="1:14" x14ac:dyDescent="0.2">
      <c r="A21" s="15" t="s">
        <v>4</v>
      </c>
      <c r="B21" s="37">
        <f>B10/$B$12</f>
        <v>0.31895781773884935</v>
      </c>
      <c r="C21" s="37">
        <f>C10/$B$12</f>
        <v>0.29773598665082318</v>
      </c>
      <c r="D21" s="37">
        <f>D10/$D$12</f>
        <v>0.28333219061406079</v>
      </c>
      <c r="E21" s="37">
        <f>E10/$E$12</f>
        <v>0.25011307143374362</v>
      </c>
      <c r="F21" s="37">
        <f>F10/$F$12</f>
        <v>0.2273954719049652</v>
      </c>
      <c r="G21" s="37">
        <f>G10/$G$12</f>
        <v>0.23548651701387896</v>
      </c>
      <c r="H21" s="37">
        <f>H10/$H$12</f>
        <v>0.21038374036764998</v>
      </c>
      <c r="I21" s="37">
        <f>I10/$I$12</f>
        <v>0.19553792112231771</v>
      </c>
      <c r="J21" s="37">
        <f>J10/$J$12</f>
        <v>0.1977507589561931</v>
      </c>
      <c r="K21" s="37">
        <f>K10/$K$12</f>
        <v>0.19471851586628811</v>
      </c>
      <c r="L21" s="37">
        <f>L10/$L$12</f>
        <v>0.19692668171142128</v>
      </c>
      <c r="M21" s="37">
        <f>M10/$M$12</f>
        <v>0.17534333050671658</v>
      </c>
      <c r="N21" s="37">
        <f>N10/$N$12</f>
        <v>0.21969614954071723</v>
      </c>
    </row>
    <row r="22" spans="1:14" x14ac:dyDescent="0.2">
      <c r="A22" s="15" t="s">
        <v>5</v>
      </c>
      <c r="B22" s="37">
        <f>B11/$B$12</f>
        <v>3.8908520036323266E-2</v>
      </c>
      <c r="C22" s="37">
        <f>C11/$B$12</f>
        <v>1.9006551485203357E-2</v>
      </c>
      <c r="D22" s="37">
        <f>D11/$D$12</f>
        <v>7.0129324428523168E-3</v>
      </c>
      <c r="E22" s="37">
        <f>E11/$E$12</f>
        <v>1.4509389850024399E-2</v>
      </c>
      <c r="F22" s="37">
        <f>F11/$F$12</f>
        <v>6.5252639717822492E-3</v>
      </c>
      <c r="G22" s="37">
        <f>G11/$G$12</f>
        <v>6.0990833693315748E-3</v>
      </c>
      <c r="H22" s="37">
        <f>H11/$H$12</f>
        <v>4.9260771067577772E-3</v>
      </c>
      <c r="I22" s="37">
        <f>I11/$I$12</f>
        <v>5.6634489525200652E-3</v>
      </c>
      <c r="J22" s="37">
        <f>J11/$J$12</f>
        <v>4.4943127818907747E-3</v>
      </c>
      <c r="K22" s="37">
        <f>K11/$K$12</f>
        <v>4.829121887212645E-3</v>
      </c>
      <c r="L22" s="37">
        <f>L11/$L$12</f>
        <v>3.1586665555730941E-3</v>
      </c>
      <c r="M22" s="37">
        <f>M11/$M$12</f>
        <v>5.3770283493467051E-3</v>
      </c>
      <c r="N22" s="37">
        <f>N11/$N$12</f>
        <v>8.0761244863585841E-3</v>
      </c>
    </row>
    <row r="23" spans="1:14" x14ac:dyDescent="0.2">
      <c r="A23" s="18" t="s">
        <v>36</v>
      </c>
      <c r="B23" s="42">
        <f>B12/B34</f>
        <v>390.46164024390248</v>
      </c>
      <c r="C23" s="42">
        <f>C12/C34</f>
        <v>389.6153825295371</v>
      </c>
      <c r="D23" s="42">
        <f>D12/D34</f>
        <v>388.7822719673045</v>
      </c>
      <c r="E23" s="42">
        <f>E12/E34</f>
        <v>387.87945977588237</v>
      </c>
      <c r="F23" s="42">
        <f>F12/F34</f>
        <v>387.63147711978462</v>
      </c>
      <c r="G23" s="42">
        <f>G12/G34</f>
        <v>388.97778718703972</v>
      </c>
      <c r="H23" s="42">
        <f>H12/H34</f>
        <v>387.04858189081222</v>
      </c>
      <c r="I23" s="42">
        <f>I12/I34</f>
        <v>386.64387319157197</v>
      </c>
      <c r="J23" s="42">
        <f>J12/J34</f>
        <v>387.31420322155816</v>
      </c>
      <c r="K23" s="42">
        <f>K12/K34</f>
        <v>387.89121255864302</v>
      </c>
      <c r="L23" s="42">
        <f>L12/L34</f>
        <v>388.53480512450381</v>
      </c>
      <c r="M23" s="42">
        <f>M12/M34</f>
        <v>388.55170008472186</v>
      </c>
      <c r="N23" s="43">
        <f>N12/N34</f>
        <v>388.09847803586706</v>
      </c>
    </row>
    <row r="24" spans="1:14" x14ac:dyDescent="0.2">
      <c r="A24" s="18" t="s">
        <v>38</v>
      </c>
      <c r="B24" s="13" t="s">
        <v>22</v>
      </c>
      <c r="C24" s="13" t="s">
        <v>23</v>
      </c>
      <c r="D24" s="13" t="s">
        <v>24</v>
      </c>
      <c r="E24" s="13" t="s">
        <v>25</v>
      </c>
      <c r="F24" s="13" t="s">
        <v>26</v>
      </c>
      <c r="G24" s="13" t="s">
        <v>27</v>
      </c>
      <c r="H24" s="13" t="s">
        <v>28</v>
      </c>
      <c r="I24" s="13" t="s">
        <v>29</v>
      </c>
      <c r="J24" s="13" t="s">
        <v>30</v>
      </c>
      <c r="K24" s="13" t="s">
        <v>31</v>
      </c>
      <c r="L24" s="13" t="s">
        <v>32</v>
      </c>
      <c r="M24" s="13" t="s">
        <v>33</v>
      </c>
      <c r="N24" s="13" t="s">
        <v>0</v>
      </c>
    </row>
    <row r="25" spans="1:14" x14ac:dyDescent="0.2">
      <c r="A25" s="15" t="s">
        <v>18</v>
      </c>
      <c r="B25" s="19">
        <v>2</v>
      </c>
      <c r="C25" s="19">
        <v>6</v>
      </c>
      <c r="D25" s="19">
        <v>12</v>
      </c>
      <c r="E25" s="19">
        <v>37</v>
      </c>
      <c r="F25" s="19">
        <v>51</v>
      </c>
      <c r="G25" s="19">
        <v>38</v>
      </c>
      <c r="H25" s="19">
        <v>104</v>
      </c>
      <c r="I25" s="19">
        <v>100</v>
      </c>
      <c r="J25" s="19">
        <v>94</v>
      </c>
      <c r="K25" s="19">
        <v>97</v>
      </c>
      <c r="L25" s="19">
        <v>63</v>
      </c>
      <c r="M25" s="19">
        <v>44</v>
      </c>
      <c r="N25" s="19">
        <f t="shared" ref="N25:N33" si="2">SUM(B25:M25)</f>
        <v>648</v>
      </c>
    </row>
    <row r="26" spans="1:14" x14ac:dyDescent="0.2">
      <c r="A26" s="15" t="s">
        <v>19</v>
      </c>
      <c r="B26" s="19">
        <v>402</v>
      </c>
      <c r="C26" s="19">
        <v>474</v>
      </c>
      <c r="D26" s="19">
        <v>433</v>
      </c>
      <c r="E26" s="19">
        <v>652</v>
      </c>
      <c r="F26" s="19">
        <v>1000</v>
      </c>
      <c r="G26" s="19">
        <v>1016</v>
      </c>
      <c r="H26" s="19">
        <v>1084</v>
      </c>
      <c r="I26" s="19">
        <v>964</v>
      </c>
      <c r="J26" s="19">
        <v>889</v>
      </c>
      <c r="K26" s="19">
        <v>942</v>
      </c>
      <c r="L26" s="19">
        <v>938</v>
      </c>
      <c r="M26" s="19">
        <v>899</v>
      </c>
      <c r="N26" s="19">
        <f t="shared" si="2"/>
        <v>9693</v>
      </c>
    </row>
    <row r="27" spans="1:14" x14ac:dyDescent="0.2">
      <c r="A27" s="15" t="s">
        <v>1</v>
      </c>
      <c r="B27" s="19">
        <v>196</v>
      </c>
      <c r="C27" s="19">
        <v>181</v>
      </c>
      <c r="D27" s="19">
        <v>162</v>
      </c>
      <c r="E27" s="19">
        <v>57</v>
      </c>
      <c r="F27" s="19">
        <v>76</v>
      </c>
      <c r="G27" s="19">
        <v>27</v>
      </c>
      <c r="H27" s="19">
        <v>11</v>
      </c>
      <c r="I27" s="19">
        <v>0</v>
      </c>
      <c r="J27" s="19">
        <v>6</v>
      </c>
      <c r="K27" s="19">
        <v>3</v>
      </c>
      <c r="L27" s="19">
        <v>1</v>
      </c>
      <c r="M27" s="19">
        <v>1</v>
      </c>
      <c r="N27" s="19">
        <f t="shared" si="2"/>
        <v>721</v>
      </c>
    </row>
    <row r="28" spans="1:14" x14ac:dyDescent="0.2">
      <c r="A28" s="15" t="s">
        <v>20</v>
      </c>
      <c r="B28" s="19">
        <v>557</v>
      </c>
      <c r="C28" s="19">
        <v>672</v>
      </c>
      <c r="D28" s="19">
        <v>840</v>
      </c>
      <c r="E28" s="19">
        <v>1011</v>
      </c>
      <c r="F28" s="19">
        <v>1441</v>
      </c>
      <c r="G28" s="19">
        <v>1339</v>
      </c>
      <c r="H28" s="19">
        <v>1369</v>
      </c>
      <c r="I28" s="19">
        <v>1589</v>
      </c>
      <c r="J28" s="19">
        <v>1626</v>
      </c>
      <c r="K28" s="19">
        <v>1939</v>
      </c>
      <c r="L28" s="19">
        <v>1997</v>
      </c>
      <c r="M28" s="19">
        <v>2123</v>
      </c>
      <c r="N28" s="19">
        <f t="shared" si="2"/>
        <v>16503</v>
      </c>
    </row>
    <row r="29" spans="1:14" x14ac:dyDescent="0.2">
      <c r="A29" s="15" t="s">
        <v>2</v>
      </c>
      <c r="B29" s="19">
        <v>1489</v>
      </c>
      <c r="C29" s="19">
        <v>1541</v>
      </c>
      <c r="D29" s="19">
        <v>1568</v>
      </c>
      <c r="E29" s="19">
        <v>1657</v>
      </c>
      <c r="F29" s="19">
        <v>2641</v>
      </c>
      <c r="G29" s="19">
        <v>2670</v>
      </c>
      <c r="H29" s="19">
        <v>3120</v>
      </c>
      <c r="I29" s="19">
        <v>4098</v>
      </c>
      <c r="J29" s="19">
        <v>3977</v>
      </c>
      <c r="K29" s="19">
        <v>4456</v>
      </c>
      <c r="L29" s="19">
        <v>4533</v>
      </c>
      <c r="M29" s="19">
        <v>4629</v>
      </c>
      <c r="N29" s="19">
        <f t="shared" si="2"/>
        <v>36379</v>
      </c>
    </row>
    <row r="30" spans="1:14" x14ac:dyDescent="0.2">
      <c r="A30" s="15" t="s">
        <v>3</v>
      </c>
      <c r="B30" s="19">
        <v>448</v>
      </c>
      <c r="C30" s="19">
        <v>704</v>
      </c>
      <c r="D30" s="19">
        <v>799</v>
      </c>
      <c r="E30" s="19">
        <v>904</v>
      </c>
      <c r="F30" s="19">
        <v>1562</v>
      </c>
      <c r="G30" s="19">
        <v>1105</v>
      </c>
      <c r="H30" s="19">
        <v>1396</v>
      </c>
      <c r="I30" s="19">
        <v>1498</v>
      </c>
      <c r="J30" s="19">
        <v>1324</v>
      </c>
      <c r="K30" s="19">
        <v>1486</v>
      </c>
      <c r="L30" s="19">
        <v>1368</v>
      </c>
      <c r="M30" s="19">
        <v>1045</v>
      </c>
      <c r="N30" s="19">
        <f t="shared" si="2"/>
        <v>13639</v>
      </c>
    </row>
    <row r="31" spans="1:14" x14ac:dyDescent="0.2">
      <c r="A31" s="15" t="s">
        <v>21</v>
      </c>
      <c r="B31" s="19">
        <v>115</v>
      </c>
      <c r="C31" s="19">
        <v>74</v>
      </c>
      <c r="D31" s="19">
        <v>45</v>
      </c>
      <c r="E31" s="19">
        <v>136</v>
      </c>
      <c r="F31" s="19">
        <v>141</v>
      </c>
      <c r="G31" s="19">
        <v>60</v>
      </c>
      <c r="H31" s="19">
        <v>64</v>
      </c>
      <c r="I31" s="19">
        <v>58</v>
      </c>
      <c r="J31" s="19">
        <v>34</v>
      </c>
      <c r="K31" s="19">
        <v>32</v>
      </c>
      <c r="L31" s="19">
        <v>50</v>
      </c>
      <c r="M31" s="19">
        <v>35</v>
      </c>
      <c r="N31" s="19">
        <f t="shared" si="2"/>
        <v>844</v>
      </c>
    </row>
    <row r="32" spans="1:14" x14ac:dyDescent="0.2">
      <c r="A32" s="15" t="s">
        <v>4</v>
      </c>
      <c r="B32" s="19">
        <v>1516</v>
      </c>
      <c r="C32" s="19">
        <v>1412</v>
      </c>
      <c r="D32" s="19">
        <v>1459</v>
      </c>
      <c r="E32" s="19">
        <v>1431</v>
      </c>
      <c r="F32" s="19">
        <v>1941</v>
      </c>
      <c r="G32" s="19">
        <v>1839</v>
      </c>
      <c r="H32" s="19">
        <v>1816</v>
      </c>
      <c r="I32" s="19">
        <v>1929</v>
      </c>
      <c r="J32" s="19">
        <v>1873</v>
      </c>
      <c r="K32" s="19">
        <v>2071</v>
      </c>
      <c r="L32" s="19">
        <v>2096</v>
      </c>
      <c r="M32" s="19">
        <v>1787</v>
      </c>
      <c r="N32" s="19">
        <f t="shared" si="2"/>
        <v>21170</v>
      </c>
    </row>
    <row r="33" spans="1:14" x14ac:dyDescent="0.2">
      <c r="A33" s="15" t="s">
        <v>5</v>
      </c>
      <c r="B33" s="19">
        <v>195</v>
      </c>
      <c r="C33" s="19">
        <v>99</v>
      </c>
      <c r="D33" s="19">
        <v>65</v>
      </c>
      <c r="E33" s="19">
        <v>94</v>
      </c>
      <c r="F33" s="19">
        <v>63</v>
      </c>
      <c r="G33" s="19">
        <v>54</v>
      </c>
      <c r="H33" s="19">
        <v>48</v>
      </c>
      <c r="I33" s="19">
        <v>63</v>
      </c>
      <c r="J33" s="19">
        <v>48</v>
      </c>
      <c r="K33" s="19">
        <v>58</v>
      </c>
      <c r="L33" s="19">
        <v>38</v>
      </c>
      <c r="M33" s="19">
        <v>60</v>
      </c>
      <c r="N33" s="19">
        <f t="shared" si="2"/>
        <v>885</v>
      </c>
    </row>
    <row r="34" spans="1:14" x14ac:dyDescent="0.2">
      <c r="A34" s="18" t="s">
        <v>14</v>
      </c>
      <c r="B34" s="19">
        <f t="shared" ref="B34:N34" si="3">SUM(B25:B33)</f>
        <v>4920</v>
      </c>
      <c r="C34" s="19">
        <f t="shared" si="3"/>
        <v>5163</v>
      </c>
      <c r="D34" s="19">
        <f t="shared" si="3"/>
        <v>5383</v>
      </c>
      <c r="E34" s="19">
        <f t="shared" si="3"/>
        <v>5979</v>
      </c>
      <c r="F34" s="19">
        <f t="shared" si="3"/>
        <v>8916</v>
      </c>
      <c r="G34" s="19">
        <f t="shared" si="3"/>
        <v>8148</v>
      </c>
      <c r="H34" s="19">
        <f t="shared" si="3"/>
        <v>9012</v>
      </c>
      <c r="I34" s="19">
        <f t="shared" si="3"/>
        <v>10299</v>
      </c>
      <c r="J34" s="19">
        <f t="shared" si="3"/>
        <v>9871</v>
      </c>
      <c r="K34" s="19">
        <f t="shared" si="3"/>
        <v>11084</v>
      </c>
      <c r="L34" s="19">
        <f t="shared" si="3"/>
        <v>11084</v>
      </c>
      <c r="M34" s="19">
        <f t="shared" si="3"/>
        <v>10623</v>
      </c>
      <c r="N34" s="19">
        <f t="shared" si="3"/>
        <v>100482</v>
      </c>
    </row>
    <row r="35" spans="1:14" x14ac:dyDescent="0.2">
      <c r="A35" s="36" t="s">
        <v>16</v>
      </c>
      <c r="B35" s="13" t="s">
        <v>22</v>
      </c>
      <c r="C35" s="13" t="s">
        <v>23</v>
      </c>
      <c r="D35" s="13" t="s">
        <v>24</v>
      </c>
      <c r="E35" s="13" t="s">
        <v>25</v>
      </c>
      <c r="F35" s="13" t="s">
        <v>26</v>
      </c>
      <c r="G35" s="13" t="s">
        <v>27</v>
      </c>
      <c r="H35" s="13" t="s">
        <v>28</v>
      </c>
      <c r="I35" s="13" t="s">
        <v>29</v>
      </c>
      <c r="J35" s="13" t="s">
        <v>30</v>
      </c>
      <c r="K35" s="13" t="s">
        <v>31</v>
      </c>
      <c r="L35" s="13" t="s">
        <v>32</v>
      </c>
      <c r="M35" s="13" t="s">
        <v>33</v>
      </c>
      <c r="N35" s="13" t="s">
        <v>0</v>
      </c>
    </row>
    <row r="36" spans="1:14" x14ac:dyDescent="0.2">
      <c r="A36" s="15" t="s">
        <v>18</v>
      </c>
      <c r="B36" s="37">
        <f t="shared" ref="B36:B37" si="4">B25/$B$34</f>
        <v>4.0650406504065041E-4</v>
      </c>
      <c r="C36" s="37">
        <f>C25/$C$34</f>
        <v>1.1621150493898896E-3</v>
      </c>
      <c r="D36" s="37">
        <f>D25/$D$34</f>
        <v>2.229240200631618E-3</v>
      </c>
      <c r="E36" s="37">
        <f>E25/$E$34</f>
        <v>6.188325806991136E-3</v>
      </c>
      <c r="F36" s="37">
        <f>F25/$F$34</f>
        <v>5.7200538358008072E-3</v>
      </c>
      <c r="G36" s="37">
        <f>G25/$G$34</f>
        <v>4.6637211585665193E-3</v>
      </c>
      <c r="H36" s="37">
        <f>H25/$H$34</f>
        <v>1.154016866400355E-2</v>
      </c>
      <c r="I36" s="37">
        <f>I25/$I$34</f>
        <v>9.7096805515098552E-3</v>
      </c>
      <c r="J36" s="37">
        <f>J25/$J$34</f>
        <v>9.5228446965859581E-3</v>
      </c>
      <c r="K36" s="37">
        <f>K25/$K$34</f>
        <v>8.7513533020570199E-3</v>
      </c>
      <c r="L36" s="37">
        <f>L25/$L$34</f>
        <v>5.6838686394803323E-3</v>
      </c>
      <c r="M36" s="37">
        <f>M25/$M$34</f>
        <v>4.141956132919138E-3</v>
      </c>
      <c r="N36" s="37">
        <f t="shared" ref="N36:N37" si="5">N25/$N$34</f>
        <v>6.4489162238012777E-3</v>
      </c>
    </row>
    <row r="37" spans="1:14" x14ac:dyDescent="0.2">
      <c r="A37" s="15" t="s">
        <v>19</v>
      </c>
      <c r="B37" s="37">
        <f t="shared" si="4"/>
        <v>8.1707317073170735E-2</v>
      </c>
      <c r="C37" s="37">
        <f t="shared" ref="C37:D44" si="6">C26/$C$34</f>
        <v>9.1807088901801281E-2</v>
      </c>
      <c r="D37" s="37">
        <f t="shared" si="6"/>
        <v>8.3865969397637033E-2</v>
      </c>
      <c r="E37" s="37">
        <f t="shared" ref="E37:E44" si="7">E26/$E$34</f>
        <v>0.10904833584211407</v>
      </c>
      <c r="F37" s="37">
        <f t="shared" ref="F37:F44" si="8">F26/$F$34</f>
        <v>0.11215791834903545</v>
      </c>
      <c r="G37" s="37">
        <f t="shared" ref="G37:G44" si="9">G26/$G$34</f>
        <v>0.12469317623956799</v>
      </c>
      <c r="H37" s="37">
        <f t="shared" ref="H37:H44" si="10">H26/$H$34</f>
        <v>0.12028406569019086</v>
      </c>
      <c r="I37" s="37">
        <f t="shared" ref="I37:I44" si="11">I26/$I$34</f>
        <v>9.3601320516555009E-2</v>
      </c>
      <c r="J37" s="37">
        <f t="shared" ref="J37:J44" si="12">J26/$J$34</f>
        <v>9.0061797183669329E-2</v>
      </c>
      <c r="K37" s="37">
        <f t="shared" ref="K37:K44" si="13">K26/$K$34</f>
        <v>8.4987369180801159E-2</v>
      </c>
      <c r="L37" s="37">
        <f t="shared" ref="L37:L44" si="14">L26/$L$34</f>
        <v>8.4626488632262714E-2</v>
      </c>
      <c r="M37" s="37">
        <f t="shared" ref="M37:M44" si="15">M26/$M$34</f>
        <v>8.4627694624870561E-2</v>
      </c>
      <c r="N37" s="37">
        <f t="shared" si="5"/>
        <v>9.6465038514360779E-2</v>
      </c>
    </row>
    <row r="38" spans="1:14" x14ac:dyDescent="0.2">
      <c r="A38" s="15" t="s">
        <v>1</v>
      </c>
      <c r="B38" s="37">
        <f>B27/$B$34</f>
        <v>3.9837398373983743E-2</v>
      </c>
      <c r="C38" s="37">
        <f t="shared" si="6"/>
        <v>3.505713732326167E-2</v>
      </c>
      <c r="D38" s="37">
        <f t="shared" si="6"/>
        <v>3.137710633352702E-2</v>
      </c>
      <c r="E38" s="37">
        <f t="shared" si="7"/>
        <v>9.5333667837431014E-3</v>
      </c>
      <c r="F38" s="37">
        <f t="shared" si="8"/>
        <v>8.5240017945266942E-3</v>
      </c>
      <c r="G38" s="37">
        <f t="shared" si="9"/>
        <v>3.3136966126656848E-3</v>
      </c>
      <c r="H38" s="37">
        <f t="shared" si="10"/>
        <v>1.2205947625388372E-3</v>
      </c>
      <c r="I38" s="37">
        <f t="shared" si="11"/>
        <v>0</v>
      </c>
      <c r="J38" s="37">
        <f t="shared" si="12"/>
        <v>6.0784115084591228E-4</v>
      </c>
      <c r="K38" s="37">
        <f t="shared" si="13"/>
        <v>2.7066041140382533E-4</v>
      </c>
      <c r="L38" s="37">
        <f t="shared" si="14"/>
        <v>9.0220137134608438E-5</v>
      </c>
      <c r="M38" s="37">
        <f t="shared" si="15"/>
        <v>9.4135366657253135E-5</v>
      </c>
      <c r="N38" s="37">
        <f>N27/$N$34</f>
        <v>7.1754145020998788E-3</v>
      </c>
    </row>
    <row r="39" spans="1:14" x14ac:dyDescent="0.2">
      <c r="A39" s="15" t="s">
        <v>20</v>
      </c>
      <c r="B39" s="37">
        <f t="shared" ref="B39:B43" si="16">B28/$B$34</f>
        <v>0.11321138211382113</v>
      </c>
      <c r="C39" s="37">
        <f t="shared" si="6"/>
        <v>0.13015688553166763</v>
      </c>
      <c r="D39" s="37">
        <f t="shared" si="6"/>
        <v>0.16269610691458455</v>
      </c>
      <c r="E39" s="37">
        <f t="shared" si="7"/>
        <v>0.16909182137481185</v>
      </c>
      <c r="F39" s="37">
        <f t="shared" si="8"/>
        <v>0.16161956034096006</v>
      </c>
      <c r="G39" s="37">
        <f t="shared" si="9"/>
        <v>0.16433480608738341</v>
      </c>
      <c r="H39" s="37">
        <f t="shared" si="10"/>
        <v>0.15190856635596983</v>
      </c>
      <c r="I39" s="37">
        <f t="shared" si="11"/>
        <v>0.15428682396349161</v>
      </c>
      <c r="J39" s="37">
        <f t="shared" si="12"/>
        <v>0.16472495187924222</v>
      </c>
      <c r="K39" s="37">
        <f t="shared" si="13"/>
        <v>0.17493684590400577</v>
      </c>
      <c r="L39" s="37">
        <f t="shared" si="14"/>
        <v>0.18016961385781308</v>
      </c>
      <c r="M39" s="37">
        <f t="shared" si="15"/>
        <v>0.1998493834133484</v>
      </c>
      <c r="N39" s="37">
        <f t="shared" ref="N39:N44" si="17">N28/$N$34</f>
        <v>0.16423837105153161</v>
      </c>
    </row>
    <row r="40" spans="1:14" x14ac:dyDescent="0.2">
      <c r="A40" s="15" t="s">
        <v>2</v>
      </c>
      <c r="B40" s="37">
        <f t="shared" si="16"/>
        <v>0.3026422764227642</v>
      </c>
      <c r="C40" s="37">
        <f t="shared" si="6"/>
        <v>0.29846988185163664</v>
      </c>
      <c r="D40" s="37">
        <f t="shared" si="6"/>
        <v>0.30369939957389114</v>
      </c>
      <c r="E40" s="37">
        <f t="shared" si="7"/>
        <v>0.27713664492390033</v>
      </c>
      <c r="F40" s="37">
        <f t="shared" si="8"/>
        <v>0.2962090623598026</v>
      </c>
      <c r="G40" s="37">
        <f t="shared" si="9"/>
        <v>0.32768777614138439</v>
      </c>
      <c r="H40" s="37">
        <f t="shared" si="10"/>
        <v>0.34620505992010653</v>
      </c>
      <c r="I40" s="37">
        <f t="shared" si="11"/>
        <v>0.39790270900087388</v>
      </c>
      <c r="J40" s="37">
        <f t="shared" si="12"/>
        <v>0.40289737615236554</v>
      </c>
      <c r="K40" s="37">
        <f t="shared" si="13"/>
        <v>0.40202093107181525</v>
      </c>
      <c r="L40" s="37">
        <f t="shared" si="14"/>
        <v>0.40896788163118009</v>
      </c>
      <c r="M40" s="37">
        <f t="shared" si="15"/>
        <v>0.43575261225642475</v>
      </c>
      <c r="N40" s="37">
        <f t="shared" si="17"/>
        <v>0.36204494337294241</v>
      </c>
    </row>
    <row r="41" spans="1:14" x14ac:dyDescent="0.2">
      <c r="A41" s="15" t="s">
        <v>3</v>
      </c>
      <c r="B41" s="37">
        <f t="shared" si="16"/>
        <v>9.1056910569105698E-2</v>
      </c>
      <c r="C41" s="37">
        <f t="shared" si="6"/>
        <v>0.13635483246174704</v>
      </c>
      <c r="D41" s="37">
        <f t="shared" si="6"/>
        <v>0.15475498741042029</v>
      </c>
      <c r="E41" s="37">
        <f t="shared" si="7"/>
        <v>0.15119585214918882</v>
      </c>
      <c r="F41" s="37">
        <f t="shared" si="8"/>
        <v>0.17519066846119336</v>
      </c>
      <c r="G41" s="37">
        <f t="shared" si="9"/>
        <v>0.13561610211094746</v>
      </c>
      <c r="H41" s="37">
        <f t="shared" si="10"/>
        <v>0.15490457168220151</v>
      </c>
      <c r="I41" s="37">
        <f t="shared" si="11"/>
        <v>0.14545101466161764</v>
      </c>
      <c r="J41" s="37">
        <f t="shared" si="12"/>
        <v>0.13413028061999796</v>
      </c>
      <c r="K41" s="37">
        <f t="shared" si="13"/>
        <v>0.13406712378202815</v>
      </c>
      <c r="L41" s="37">
        <f t="shared" si="14"/>
        <v>0.12342114760014435</v>
      </c>
      <c r="M41" s="37">
        <f t="shared" si="15"/>
        <v>9.8371458156829517E-2</v>
      </c>
      <c r="N41" s="37">
        <f t="shared" si="17"/>
        <v>0.13573575366732349</v>
      </c>
    </row>
    <row r="42" spans="1:14" x14ac:dyDescent="0.2">
      <c r="A42" s="15" t="s">
        <v>21</v>
      </c>
      <c r="B42" s="37">
        <f t="shared" si="16"/>
        <v>2.3373983739837397E-2</v>
      </c>
      <c r="C42" s="37">
        <f t="shared" si="6"/>
        <v>1.4332752275808639E-2</v>
      </c>
      <c r="D42" s="37">
        <f t="shared" si="6"/>
        <v>8.7158628704241715E-3</v>
      </c>
      <c r="E42" s="37">
        <f t="shared" si="7"/>
        <v>2.2746278641913364E-2</v>
      </c>
      <c r="F42" s="37">
        <f t="shared" si="8"/>
        <v>1.5814266487213999E-2</v>
      </c>
      <c r="G42" s="37">
        <f t="shared" si="9"/>
        <v>7.3637702503681884E-3</v>
      </c>
      <c r="H42" s="37">
        <f t="shared" si="10"/>
        <v>7.1016422547714158E-3</v>
      </c>
      <c r="I42" s="37">
        <f t="shared" si="11"/>
        <v>5.6316147198757164E-3</v>
      </c>
      <c r="J42" s="37">
        <f t="shared" si="12"/>
        <v>3.4444331881268364E-3</v>
      </c>
      <c r="K42" s="37">
        <f t="shared" si="13"/>
        <v>2.88704438830747E-3</v>
      </c>
      <c r="L42" s="37">
        <f t="shared" si="14"/>
        <v>4.5110068567304224E-3</v>
      </c>
      <c r="M42" s="37">
        <f t="shared" si="15"/>
        <v>3.2947378330038597E-3</v>
      </c>
      <c r="N42" s="37">
        <f t="shared" si="17"/>
        <v>8.3995143408769728E-3</v>
      </c>
    </row>
    <row r="43" spans="1:14" x14ac:dyDescent="0.2">
      <c r="A43" s="15" t="s">
        <v>4</v>
      </c>
      <c r="B43" s="37">
        <f t="shared" si="16"/>
        <v>0.30813008130081299</v>
      </c>
      <c r="C43" s="37">
        <f t="shared" si="6"/>
        <v>0.27348440828975401</v>
      </c>
      <c r="D43" s="37">
        <f t="shared" si="6"/>
        <v>0.28258764284330817</v>
      </c>
      <c r="E43" s="37">
        <f t="shared" si="7"/>
        <v>0.23933768188660312</v>
      </c>
      <c r="F43" s="37">
        <f t="shared" si="8"/>
        <v>0.21769851951547781</v>
      </c>
      <c r="G43" s="37">
        <f t="shared" si="9"/>
        <v>0.22569955817378498</v>
      </c>
      <c r="H43" s="37">
        <f t="shared" si="10"/>
        <v>0.20150909897913893</v>
      </c>
      <c r="I43" s="37">
        <f t="shared" si="11"/>
        <v>0.18729973783862511</v>
      </c>
      <c r="J43" s="37">
        <f t="shared" si="12"/>
        <v>0.18974774592239896</v>
      </c>
      <c r="K43" s="37">
        <f t="shared" si="13"/>
        <v>0.18684590400577408</v>
      </c>
      <c r="L43" s="37">
        <f t="shared" si="14"/>
        <v>0.18910140743413931</v>
      </c>
      <c r="M43" s="37">
        <f t="shared" si="15"/>
        <v>0.16821990021651134</v>
      </c>
      <c r="N43" s="37">
        <f t="shared" si="17"/>
        <v>0.21068450070659422</v>
      </c>
    </row>
    <row r="44" spans="1:14" x14ac:dyDescent="0.2">
      <c r="A44" s="15" t="s">
        <v>5</v>
      </c>
      <c r="B44" s="37">
        <f>B33/$B$34</f>
        <v>3.9634146341463415E-2</v>
      </c>
      <c r="C44" s="37">
        <f t="shared" si="6"/>
        <v>1.9174898314933179E-2</v>
      </c>
      <c r="D44" s="37">
        <f t="shared" si="6"/>
        <v>1.2589579701723804E-2</v>
      </c>
      <c r="E44" s="37">
        <f t="shared" si="7"/>
        <v>1.5721692590734238E-2</v>
      </c>
      <c r="F44" s="37">
        <f t="shared" si="8"/>
        <v>7.0659488559892325E-3</v>
      </c>
      <c r="G44" s="37">
        <f t="shared" si="9"/>
        <v>6.6273932253313695E-3</v>
      </c>
      <c r="H44" s="37">
        <f t="shared" si="10"/>
        <v>5.3262316910785623E-3</v>
      </c>
      <c r="I44" s="37">
        <f t="shared" si="11"/>
        <v>6.1170987474512091E-3</v>
      </c>
      <c r="J44" s="37">
        <f t="shared" si="12"/>
        <v>4.8627292067672983E-3</v>
      </c>
      <c r="K44" s="37">
        <f t="shared" si="13"/>
        <v>5.2327679538072894E-3</v>
      </c>
      <c r="L44" s="37">
        <f t="shared" si="14"/>
        <v>3.4283652111151211E-3</v>
      </c>
      <c r="M44" s="37">
        <f t="shared" si="15"/>
        <v>5.6481219994351881E-3</v>
      </c>
      <c r="N44" s="37">
        <f t="shared" si="17"/>
        <v>8.807547620469338E-3</v>
      </c>
    </row>
    <row r="45" spans="1:14" x14ac:dyDescent="0.2">
      <c r="A45" s="18" t="s">
        <v>36</v>
      </c>
      <c r="B45" s="13" t="s">
        <v>22</v>
      </c>
      <c r="C45" s="13" t="s">
        <v>23</v>
      </c>
      <c r="D45" s="13" t="s">
        <v>24</v>
      </c>
      <c r="E45" s="13" t="s">
        <v>25</v>
      </c>
      <c r="F45" s="13" t="s">
        <v>26</v>
      </c>
      <c r="G45" s="13" t="s">
        <v>27</v>
      </c>
      <c r="H45" s="13" t="s">
        <v>28</v>
      </c>
      <c r="I45" s="13" t="s">
        <v>29</v>
      </c>
      <c r="J45" s="13" t="s">
        <v>30</v>
      </c>
      <c r="K45" s="13" t="s">
        <v>31</v>
      </c>
      <c r="L45" s="13" t="s">
        <v>32</v>
      </c>
      <c r="M45" s="13" t="s">
        <v>33</v>
      </c>
      <c r="N45" s="13" t="s">
        <v>0</v>
      </c>
    </row>
    <row r="46" spans="1:14" x14ac:dyDescent="0.2">
      <c r="A46" s="15" t="s">
        <v>18</v>
      </c>
      <c r="B46" s="40">
        <f>B3/B25</f>
        <v>336.38</v>
      </c>
      <c r="C46" s="40">
        <f>C3/C25</f>
        <v>336.38</v>
      </c>
      <c r="D46" s="40">
        <f>D3/D25</f>
        <v>336.38</v>
      </c>
      <c r="E46" s="40">
        <f>E3/E25</f>
        <v>336.38</v>
      </c>
      <c r="F46" s="40">
        <f>F3/F25</f>
        <v>336.38</v>
      </c>
      <c r="G46" s="40">
        <f>G3/G25</f>
        <v>336.38</v>
      </c>
      <c r="H46" s="40">
        <f>H3/H25</f>
        <v>336.38</v>
      </c>
      <c r="I46" s="40">
        <f>I3/I25</f>
        <v>336.38</v>
      </c>
      <c r="J46" s="40">
        <f>J3/J25</f>
        <v>336.38</v>
      </c>
      <c r="K46" s="40">
        <f>K3/K25</f>
        <v>336.38</v>
      </c>
      <c r="L46" s="40">
        <f>L3/L25</f>
        <v>336.38</v>
      </c>
      <c r="M46" s="40">
        <f>M3/M25</f>
        <v>336.38</v>
      </c>
      <c r="N46" s="40">
        <f>N3/N25</f>
        <v>336.38000000000005</v>
      </c>
    </row>
    <row r="47" spans="1:14" x14ac:dyDescent="0.2">
      <c r="A47" s="15" t="s">
        <v>19</v>
      </c>
      <c r="B47" s="40">
        <f>B4/B26</f>
        <v>377.78</v>
      </c>
      <c r="C47" s="40">
        <f>C4/C26</f>
        <v>379.37400843881858</v>
      </c>
      <c r="D47" s="40">
        <f>D4/D26</f>
        <v>379.5249422632794</v>
      </c>
      <c r="E47" s="40">
        <f>E4/E26</f>
        <v>377.78</v>
      </c>
      <c r="F47" s="40">
        <f>F4/F26</f>
        <v>380.80223999999998</v>
      </c>
      <c r="G47" s="40">
        <f>G4/G26</f>
        <v>378.52366141732284</v>
      </c>
      <c r="H47" s="40">
        <f>H4/H26</f>
        <v>377.78000000000003</v>
      </c>
      <c r="I47" s="40">
        <f>I4/I26</f>
        <v>379.34755186721992</v>
      </c>
      <c r="J47" s="40">
        <f>J4/J26</f>
        <v>378.62989876265465</v>
      </c>
      <c r="K47" s="40">
        <f>K4/K26</f>
        <v>379.38416135881107</v>
      </c>
      <c r="L47" s="40">
        <f>L4/L26</f>
        <v>378.58550106609812</v>
      </c>
      <c r="M47" s="40">
        <f>M4/M26</f>
        <v>380.30133481646277</v>
      </c>
      <c r="N47" s="40">
        <f>N4/N26</f>
        <v>379.0271845661818</v>
      </c>
    </row>
    <row r="48" spans="1:14" x14ac:dyDescent="0.2">
      <c r="A48" s="15" t="s">
        <v>1</v>
      </c>
      <c r="B48" s="40">
        <f>B5/B27</f>
        <v>398.48</v>
      </c>
      <c r="C48" s="40">
        <f>C5/C27</f>
        <v>398.48</v>
      </c>
      <c r="D48" s="40">
        <f>D5/D27</f>
        <v>398.48</v>
      </c>
      <c r="E48" s="40">
        <f>E5/E27</f>
        <v>398.48</v>
      </c>
      <c r="F48" s="40">
        <f>F5/F27</f>
        <v>398.48</v>
      </c>
      <c r="G48" s="40">
        <f>G5/G27</f>
        <v>398.47999999999996</v>
      </c>
      <c r="H48" s="40">
        <f>H5/H27</f>
        <v>398.47999999999996</v>
      </c>
      <c r="I48" s="40">
        <v>0</v>
      </c>
      <c r="J48" s="40">
        <f>J5/J27</f>
        <v>398.48</v>
      </c>
      <c r="K48" s="40">
        <f>K5/K27</f>
        <v>398.48</v>
      </c>
      <c r="L48" s="40">
        <f>L5/L27</f>
        <v>398.48</v>
      </c>
      <c r="M48" s="40">
        <f>M5/M27</f>
        <v>398.48</v>
      </c>
      <c r="N48" s="40">
        <f>N5/N27</f>
        <v>398.48</v>
      </c>
    </row>
    <row r="49" spans="1:14" x14ac:dyDescent="0.2">
      <c r="A49" s="15" t="s">
        <v>20</v>
      </c>
      <c r="B49" s="40">
        <f>B6/B28</f>
        <v>405.09937163375224</v>
      </c>
      <c r="C49" s="40">
        <f>C6/C28</f>
        <v>403.65</v>
      </c>
      <c r="D49" s="40">
        <f>D6/D28</f>
        <v>403.65</v>
      </c>
      <c r="E49" s="40">
        <f>E6/E28</f>
        <v>403.65000000000003</v>
      </c>
      <c r="F49" s="40">
        <f>F6/F28</f>
        <v>403.65000000000003</v>
      </c>
      <c r="G49" s="40">
        <f>G6/G28</f>
        <v>405.45873786407765</v>
      </c>
      <c r="H49" s="40">
        <f>H6/H28</f>
        <v>404.82940102264422</v>
      </c>
      <c r="I49" s="40">
        <f>I6/I28</f>
        <v>403.90402769037132</v>
      </c>
      <c r="J49" s="40">
        <f>J6/J28</f>
        <v>403.65000000000003</v>
      </c>
      <c r="K49" s="40">
        <f>K6/K28</f>
        <v>405.52356884992264</v>
      </c>
      <c r="L49" s="40">
        <f>L6/L28</f>
        <v>404.45851276915374</v>
      </c>
      <c r="M49" s="40">
        <f>M6/M28</f>
        <v>404.0302637776731</v>
      </c>
      <c r="N49" s="40">
        <f>N6/N28</f>
        <v>404.33485729867306</v>
      </c>
    </row>
    <row r="50" spans="1:14" x14ac:dyDescent="0.2">
      <c r="A50" s="15" t="s">
        <v>2</v>
      </c>
      <c r="B50" s="40">
        <f>B7/B29</f>
        <v>385.51204163868374</v>
      </c>
      <c r="C50" s="40">
        <f>C7/C29</f>
        <v>384.91170019467882</v>
      </c>
      <c r="D50" s="40">
        <f>D7/D29</f>
        <v>384.38117346938776</v>
      </c>
      <c r="E50" s="40">
        <f>E7/E29</f>
        <v>383.81477972238986</v>
      </c>
      <c r="F50" s="40">
        <f>F7/F29</f>
        <v>384.16765997728135</v>
      </c>
      <c r="G50" s="40">
        <f>G7/G29</f>
        <v>384.29201872659172</v>
      </c>
      <c r="H50" s="40">
        <f>H7/H29</f>
        <v>385.00404807692303</v>
      </c>
      <c r="I50" s="40">
        <f>I7/I29</f>
        <v>383.64317471937528</v>
      </c>
      <c r="J50" s="40">
        <f>J7/J29</f>
        <v>383.19928337943173</v>
      </c>
      <c r="K50" s="40">
        <f>K7/K29</f>
        <v>383.28823608617591</v>
      </c>
      <c r="L50" s="40">
        <f>L7/L29</f>
        <v>383.86421795720275</v>
      </c>
      <c r="M50" s="40">
        <f>M7/M29</f>
        <v>382.84308057895879</v>
      </c>
      <c r="N50" s="40">
        <f>N7/N29</f>
        <v>383.84917177492508</v>
      </c>
    </row>
    <row r="51" spans="1:14" x14ac:dyDescent="0.2">
      <c r="A51" s="15" t="s">
        <v>3</v>
      </c>
      <c r="B51" s="40">
        <f>B8/B30</f>
        <v>365</v>
      </c>
      <c r="C51" s="40">
        <f>C8/C30</f>
        <v>368.11079545454544</v>
      </c>
      <c r="D51" s="40">
        <f>D8/D30</f>
        <v>369.11138923654568</v>
      </c>
      <c r="E51" s="40">
        <f>E8/E30</f>
        <v>368.23008849557522</v>
      </c>
      <c r="F51" s="40">
        <f>F8/F30</f>
        <v>366.8693982074264</v>
      </c>
      <c r="G51" s="40">
        <f>G8/G30</f>
        <v>367.31221719457011</v>
      </c>
      <c r="H51" s="40">
        <f>H8/H30</f>
        <v>365.78438395415475</v>
      </c>
      <c r="I51" s="40">
        <f>I8/I30</f>
        <v>365.48731642189586</v>
      </c>
      <c r="J51" s="40">
        <f>J8/J30</f>
        <v>368.03247734138972</v>
      </c>
      <c r="K51" s="40">
        <f>K8/K30</f>
        <v>366.71938088829069</v>
      </c>
      <c r="L51" s="40">
        <f>L8/L30</f>
        <v>367.66812865497076</v>
      </c>
      <c r="M51" s="40">
        <f>M8/M30</f>
        <v>366.04784688995215</v>
      </c>
      <c r="N51" s="40">
        <f>N8/N30</f>
        <v>366.98035046557663</v>
      </c>
    </row>
    <row r="52" spans="1:14" x14ac:dyDescent="0.2">
      <c r="A52" s="15" t="s">
        <v>21</v>
      </c>
      <c r="B52" s="40">
        <f>B9/B31</f>
        <v>345.69</v>
      </c>
      <c r="C52" s="40">
        <f>C9/C31</f>
        <v>345.69</v>
      </c>
      <c r="D52" s="40">
        <f>D9/D31</f>
        <v>345.69</v>
      </c>
      <c r="E52" s="40">
        <f>E9/E31</f>
        <v>345.69</v>
      </c>
      <c r="F52" s="40">
        <f>F9/F31</f>
        <v>355.49680851063835</v>
      </c>
      <c r="G52" s="40">
        <f>G9/G31</f>
        <v>345.69</v>
      </c>
      <c r="H52" s="40">
        <f>H9/H31</f>
        <v>345.69</v>
      </c>
      <c r="I52" s="40">
        <f>I9/I31</f>
        <v>345.69</v>
      </c>
      <c r="J52" s="40">
        <f>J9/J31</f>
        <v>345.69</v>
      </c>
      <c r="K52" s="40">
        <f>K9/K31</f>
        <v>345.69</v>
      </c>
      <c r="L52" s="40">
        <f>L9/L31</f>
        <v>348.29</v>
      </c>
      <c r="M52" s="40">
        <f>M9/M31</f>
        <v>345.69</v>
      </c>
      <c r="N52" s="40">
        <f>N9/N31</f>
        <v>347.48236966824646</v>
      </c>
    </row>
    <row r="53" spans="1:14" x14ac:dyDescent="0.2">
      <c r="A53" s="15" t="s">
        <v>4</v>
      </c>
      <c r="B53" s="40">
        <f>B10/B32</f>
        <v>404.18251978891817</v>
      </c>
      <c r="C53" s="40">
        <f>C10/C32</f>
        <v>405.07935552407935</v>
      </c>
      <c r="D53" s="40">
        <f>D10/D32</f>
        <v>406.41662097326935</v>
      </c>
      <c r="E53" s="40">
        <f>E10/E32</f>
        <v>405.34245283018873</v>
      </c>
      <c r="F53" s="40">
        <f>F10/F32</f>
        <v>404.89775888717156</v>
      </c>
      <c r="G53" s="40">
        <f>G10/G32</f>
        <v>405.84494290375204</v>
      </c>
      <c r="H53" s="40">
        <f>H10/H32</f>
        <v>404.09454845814975</v>
      </c>
      <c r="I53" s="40">
        <f>I10/I32</f>
        <v>403.65</v>
      </c>
      <c r="J53" s="40">
        <f>J10/J32</f>
        <v>403.65</v>
      </c>
      <c r="K53" s="40">
        <f>K10/K32</f>
        <v>404.23471752776436</v>
      </c>
      <c r="L53" s="40">
        <f>L10/L32</f>
        <v>404.61290553435117</v>
      </c>
      <c r="M53" s="40">
        <f>M10/M32</f>
        <v>405.00528819250138</v>
      </c>
      <c r="N53" s="40">
        <f>N10/N32</f>
        <v>404.69868918280588</v>
      </c>
    </row>
    <row r="54" spans="1:14" x14ac:dyDescent="0.2">
      <c r="A54" s="15" t="s">
        <v>5</v>
      </c>
      <c r="B54" s="40">
        <f>B11/B33</f>
        <v>383.3130256410256</v>
      </c>
      <c r="C54" s="40">
        <f>C11/C33</f>
        <v>368.81757575757575</v>
      </c>
      <c r="D54" s="40">
        <f>D11/D33</f>
        <v>225.79646153846156</v>
      </c>
      <c r="E54" s="40">
        <f>E11/E33</f>
        <v>357.97</v>
      </c>
      <c r="F54" s="40">
        <f>F11/F33</f>
        <v>357.97</v>
      </c>
      <c r="G54" s="40">
        <f>G11/G33</f>
        <v>357.97</v>
      </c>
      <c r="H54" s="40">
        <f>H11/H33</f>
        <v>357.97</v>
      </c>
      <c r="I54" s="40">
        <f>I11/I33</f>
        <v>357.97</v>
      </c>
      <c r="J54" s="40">
        <f>J11/J33</f>
        <v>357.97</v>
      </c>
      <c r="K54" s="40">
        <f>K11/K33</f>
        <v>357.96999999999997</v>
      </c>
      <c r="L54" s="40">
        <f>L11/L33</f>
        <v>357.97</v>
      </c>
      <c r="M54" s="40">
        <f>M11/M33</f>
        <v>369.90233333333333</v>
      </c>
      <c r="N54" s="40">
        <f>N11/N33</f>
        <v>355.86882485875702</v>
      </c>
    </row>
  </sheetData>
  <pageMargins left="0.5" right="0.5" top="0.5" bottom="0.5" header="0.25" footer="0.25"/>
  <pageSetup scale="90" orientation="landscape" r:id="rId1"/>
  <headerFooter>
    <oddHeader>&amp;CHEARING AID PROCUREMENT DISTRIBUTION NOV 1 2009 THROUGH OCT 31 2010</oddHeader>
    <oddFooter>&amp;L&amp;8Updated:  Nov 4 2010&amp;C&amp;8&amp;P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Normal="100" workbookViewId="0">
      <selection activeCell="D30" sqref="D30"/>
    </sheetView>
  </sheetViews>
  <sheetFormatPr defaultColWidth="9.109375" defaultRowHeight="10.199999999999999" x14ac:dyDescent="0.2"/>
  <cols>
    <col min="1" max="1" width="9.6640625" style="1" customWidth="1"/>
    <col min="2" max="16384" width="9.109375" style="1"/>
  </cols>
  <sheetData>
    <row r="1" spans="1:14" x14ac:dyDescent="0.2">
      <c r="A1" s="9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x14ac:dyDescent="0.2">
      <c r="A2" s="12" t="s">
        <v>8</v>
      </c>
      <c r="B2" s="13" t="s">
        <v>22</v>
      </c>
      <c r="C2" s="13" t="s">
        <v>23</v>
      </c>
      <c r="D2" s="13" t="s">
        <v>24</v>
      </c>
      <c r="E2" s="13" t="s">
        <v>25</v>
      </c>
      <c r="F2" s="13" t="s">
        <v>26</v>
      </c>
      <c r="G2" s="13" t="s">
        <v>27</v>
      </c>
      <c r="H2" s="13" t="s">
        <v>28</v>
      </c>
      <c r="I2" s="13" t="s">
        <v>29</v>
      </c>
      <c r="J2" s="13" t="s">
        <v>30</v>
      </c>
      <c r="K2" s="13" t="s">
        <v>31</v>
      </c>
      <c r="L2" s="13" t="s">
        <v>32</v>
      </c>
      <c r="M2" s="13" t="s">
        <v>33</v>
      </c>
      <c r="N2" s="13" t="s">
        <v>0</v>
      </c>
    </row>
    <row r="3" spans="1:14" x14ac:dyDescent="0.2">
      <c r="A3" s="15" t="s">
        <v>19</v>
      </c>
      <c r="B3" s="16">
        <v>25228.45</v>
      </c>
      <c r="C3" s="16">
        <v>35707</v>
      </c>
      <c r="D3" s="16">
        <v>25616.58</v>
      </c>
      <c r="E3" s="16">
        <v>29497.88</v>
      </c>
      <c r="F3" s="16">
        <v>28333.49</v>
      </c>
      <c r="G3" s="16">
        <v>28333.49</v>
      </c>
      <c r="H3" s="16">
        <v>24064.06</v>
      </c>
      <c r="I3" s="16">
        <v>32214.79</v>
      </c>
      <c r="J3" s="16">
        <v>29886.01</v>
      </c>
      <c r="K3" s="16">
        <v>31050.400000000001</v>
      </c>
      <c r="L3" s="16">
        <v>34155.440000000002</v>
      </c>
      <c r="M3" s="16">
        <v>19406.5</v>
      </c>
      <c r="N3" s="16">
        <f t="shared" ref="N3:N4" si="0">SUM(B3:M3)</f>
        <v>343494.09</v>
      </c>
    </row>
    <row r="4" spans="1:14" x14ac:dyDescent="0.2">
      <c r="A4" s="15" t="s">
        <v>5</v>
      </c>
      <c r="B4" s="16">
        <v>7681.96</v>
      </c>
      <c r="C4" s="16">
        <v>26660.92</v>
      </c>
      <c r="D4" s="16">
        <v>29372.2</v>
      </c>
      <c r="E4" s="16">
        <v>24853.4</v>
      </c>
      <c r="F4" s="16">
        <v>23497.759999999998</v>
      </c>
      <c r="G4" s="16">
        <v>28920.32</v>
      </c>
      <c r="H4" s="16">
        <v>13556.4</v>
      </c>
      <c r="I4" s="16">
        <v>15815.8</v>
      </c>
      <c r="J4" s="16">
        <v>12200.76</v>
      </c>
      <c r="K4" s="16">
        <v>14008.28</v>
      </c>
      <c r="L4" s="16">
        <v>9489.48</v>
      </c>
      <c r="M4" s="16">
        <v>9941.36</v>
      </c>
      <c r="N4" s="16">
        <f t="shared" si="0"/>
        <v>215998.64</v>
      </c>
    </row>
    <row r="5" spans="1:14" x14ac:dyDescent="0.2">
      <c r="A5" s="18" t="s">
        <v>12</v>
      </c>
      <c r="B5" s="16">
        <f t="shared" ref="B5:N5" si="1">SUM(B3:B4)</f>
        <v>32910.410000000003</v>
      </c>
      <c r="C5" s="16">
        <f t="shared" si="1"/>
        <v>62367.92</v>
      </c>
      <c r="D5" s="16">
        <f t="shared" si="1"/>
        <v>54988.78</v>
      </c>
      <c r="E5" s="16">
        <f t="shared" si="1"/>
        <v>54351.28</v>
      </c>
      <c r="F5" s="16">
        <f t="shared" si="1"/>
        <v>51831.25</v>
      </c>
      <c r="G5" s="16">
        <f t="shared" si="1"/>
        <v>57253.81</v>
      </c>
      <c r="H5" s="16">
        <f t="shared" si="1"/>
        <v>37620.46</v>
      </c>
      <c r="I5" s="16">
        <f t="shared" si="1"/>
        <v>48030.59</v>
      </c>
      <c r="J5" s="16">
        <f t="shared" si="1"/>
        <v>42086.77</v>
      </c>
      <c r="K5" s="16">
        <f t="shared" si="1"/>
        <v>45058.68</v>
      </c>
      <c r="L5" s="16">
        <f t="shared" si="1"/>
        <v>43644.92</v>
      </c>
      <c r="M5" s="16">
        <f t="shared" si="1"/>
        <v>29347.86</v>
      </c>
      <c r="N5" s="16">
        <f t="shared" si="1"/>
        <v>559492.73</v>
      </c>
    </row>
    <row r="6" spans="1:14" x14ac:dyDescent="0.2">
      <c r="A6" s="36" t="s">
        <v>13</v>
      </c>
      <c r="B6" s="13" t="s">
        <v>22</v>
      </c>
      <c r="C6" s="13" t="s">
        <v>23</v>
      </c>
      <c r="D6" s="13" t="s">
        <v>24</v>
      </c>
      <c r="E6" s="13" t="s">
        <v>25</v>
      </c>
      <c r="F6" s="13" t="s">
        <v>26</v>
      </c>
      <c r="G6" s="13" t="s">
        <v>27</v>
      </c>
      <c r="H6" s="13" t="s">
        <v>28</v>
      </c>
      <c r="I6" s="13" t="s">
        <v>29</v>
      </c>
      <c r="J6" s="13" t="s">
        <v>30</v>
      </c>
      <c r="K6" s="13" t="s">
        <v>31</v>
      </c>
      <c r="L6" s="13" t="s">
        <v>32</v>
      </c>
      <c r="M6" s="13" t="s">
        <v>33</v>
      </c>
      <c r="N6" s="13" t="s">
        <v>0</v>
      </c>
    </row>
    <row r="7" spans="1:14" x14ac:dyDescent="0.2">
      <c r="A7" s="15" t="s">
        <v>19</v>
      </c>
      <c r="B7" s="37">
        <f>B3/$B$5</f>
        <v>0.76657963240202709</v>
      </c>
      <c r="C7" s="37">
        <f>C3/$C$5</f>
        <v>0.5725218990788854</v>
      </c>
      <c r="D7" s="37">
        <f>D3/$D$5</f>
        <v>0.46585103361085667</v>
      </c>
      <c r="E7" s="37">
        <f>E3/$E$5</f>
        <v>0.54272650064543104</v>
      </c>
      <c r="F7" s="37">
        <f>F3/$F$5</f>
        <v>0.54664878813457141</v>
      </c>
      <c r="G7" s="37">
        <f>G3/$G$5</f>
        <v>0.49487518821891507</v>
      </c>
      <c r="H7" s="37">
        <f>H3/$H$5</f>
        <v>0.63965352895738126</v>
      </c>
      <c r="I7" s="37">
        <f>I3/$I$5</f>
        <v>0.67071401787902263</v>
      </c>
      <c r="J7" s="37">
        <f>J3/$J$5</f>
        <v>0.71010462432731236</v>
      </c>
      <c r="K7" s="37">
        <f>K3/$K$5</f>
        <v>0.68911028907193905</v>
      </c>
      <c r="L7" s="37">
        <f>L3/$L$5</f>
        <v>0.78257538334358279</v>
      </c>
      <c r="M7" s="37">
        <f>M3/$M$5</f>
        <v>0.66125775439844681</v>
      </c>
      <c r="N7" s="37">
        <f>N3/$N$5</f>
        <v>0.61393843312316143</v>
      </c>
    </row>
    <row r="8" spans="1:14" x14ac:dyDescent="0.2">
      <c r="A8" s="15" t="s">
        <v>5</v>
      </c>
      <c r="B8" s="37">
        <f>B4/$B$5</f>
        <v>0.23342036759797277</v>
      </c>
      <c r="C8" s="37">
        <f>C4/$C$5</f>
        <v>0.42747810092111455</v>
      </c>
      <c r="D8" s="37">
        <f>D4/$D$5</f>
        <v>0.53414896638914344</v>
      </c>
      <c r="E8" s="37">
        <f>E4/$E$5</f>
        <v>0.45727349935456907</v>
      </c>
      <c r="F8" s="37">
        <f>F4/$F$5</f>
        <v>0.45335121186542865</v>
      </c>
      <c r="G8" s="37">
        <f>G4/$G$5</f>
        <v>0.50512481178108493</v>
      </c>
      <c r="H8" s="37">
        <f>H4/$H$5</f>
        <v>0.36034647104261885</v>
      </c>
      <c r="I8" s="37">
        <f>I4/$I$5</f>
        <v>0.32928598212097748</v>
      </c>
      <c r="J8" s="37">
        <f>J4/$J$5</f>
        <v>0.28989537567268769</v>
      </c>
      <c r="K8" s="37">
        <f>K4/$K$5</f>
        <v>0.31088971092806095</v>
      </c>
      <c r="L8" s="37">
        <f>L4/$L$5</f>
        <v>0.2174246166564173</v>
      </c>
      <c r="M8" s="37">
        <f>M4/$M$5</f>
        <v>0.33874224560155325</v>
      </c>
      <c r="N8" s="37">
        <f>N4/$N$5</f>
        <v>0.38606156687683862</v>
      </c>
    </row>
    <row r="9" spans="1:14" x14ac:dyDescent="0.2">
      <c r="A9" s="18" t="s">
        <v>36</v>
      </c>
      <c r="B9" s="42">
        <f>B5/B13</f>
        <v>401.34646341463417</v>
      </c>
      <c r="C9" s="42">
        <f>C5/C13</f>
        <v>413.03258278145694</v>
      </c>
      <c r="D9" s="42">
        <f>D5/D13</f>
        <v>419.76167938931297</v>
      </c>
      <c r="E9" s="42">
        <f>E5/E13</f>
        <v>414.89526717557249</v>
      </c>
      <c r="F9" s="42">
        <f>F5/F13</f>
        <v>417.99395161290323</v>
      </c>
      <c r="G9" s="42">
        <f>G5/G13</f>
        <v>420.98389705882352</v>
      </c>
      <c r="H9" s="42">
        <f>H5/H13</f>
        <v>408.91804347826087</v>
      </c>
      <c r="I9" s="42">
        <f>I5/I13</f>
        <v>410.5178632478632</v>
      </c>
      <c r="J9" s="42">
        <f>J5/J13</f>
        <v>404.68048076923071</v>
      </c>
      <c r="K9" s="42">
        <f>K5/K13</f>
        <v>405.93405405405406</v>
      </c>
      <c r="L9" s="42">
        <f>L5/L13</f>
        <v>404.11962962962963</v>
      </c>
      <c r="M9" s="42">
        <f>M5/M13</f>
        <v>413.35014084507043</v>
      </c>
      <c r="N9" s="43">
        <f>N5/N13</f>
        <v>411.99759204712814</v>
      </c>
    </row>
    <row r="10" spans="1:14" x14ac:dyDescent="0.2">
      <c r="A10" s="18" t="s">
        <v>38</v>
      </c>
      <c r="B10" s="13" t="s">
        <v>22</v>
      </c>
      <c r="C10" s="13" t="s">
        <v>23</v>
      </c>
      <c r="D10" s="13" t="s">
        <v>24</v>
      </c>
      <c r="E10" s="13" t="s">
        <v>25</v>
      </c>
      <c r="F10" s="13" t="s">
        <v>26</v>
      </c>
      <c r="G10" s="13" t="s">
        <v>27</v>
      </c>
      <c r="H10" s="13" t="s">
        <v>28</v>
      </c>
      <c r="I10" s="13" t="s">
        <v>29</v>
      </c>
      <c r="J10" s="13" t="s">
        <v>30</v>
      </c>
      <c r="K10" s="13" t="s">
        <v>31</v>
      </c>
      <c r="L10" s="13" t="s">
        <v>32</v>
      </c>
      <c r="M10" s="13" t="s">
        <v>33</v>
      </c>
      <c r="N10" s="13" t="s">
        <v>0</v>
      </c>
    </row>
    <row r="11" spans="1:14" x14ac:dyDescent="0.2">
      <c r="A11" s="15" t="s">
        <v>19</v>
      </c>
      <c r="B11" s="19">
        <v>65</v>
      </c>
      <c r="C11" s="19">
        <v>92</v>
      </c>
      <c r="D11" s="19">
        <v>66</v>
      </c>
      <c r="E11" s="19">
        <v>76</v>
      </c>
      <c r="F11" s="19">
        <v>72</v>
      </c>
      <c r="G11" s="19">
        <v>73</v>
      </c>
      <c r="H11" s="19">
        <v>62</v>
      </c>
      <c r="I11" s="19">
        <v>82</v>
      </c>
      <c r="J11" s="19">
        <v>77</v>
      </c>
      <c r="K11" s="19">
        <v>80</v>
      </c>
      <c r="L11" s="19">
        <v>87</v>
      </c>
      <c r="M11" s="19">
        <v>50</v>
      </c>
      <c r="N11" s="19">
        <f t="shared" ref="N11:N12" si="2">SUM(B11:M11)</f>
        <v>882</v>
      </c>
    </row>
    <row r="12" spans="1:14" x14ac:dyDescent="0.2">
      <c r="A12" s="15" t="s">
        <v>5</v>
      </c>
      <c r="B12" s="19">
        <v>17</v>
      </c>
      <c r="C12" s="19">
        <v>59</v>
      </c>
      <c r="D12" s="19">
        <v>65</v>
      </c>
      <c r="E12" s="19">
        <v>55</v>
      </c>
      <c r="F12" s="19">
        <v>52</v>
      </c>
      <c r="G12" s="19">
        <v>63</v>
      </c>
      <c r="H12" s="19">
        <v>30</v>
      </c>
      <c r="I12" s="19">
        <v>35</v>
      </c>
      <c r="J12" s="19">
        <v>27</v>
      </c>
      <c r="K12" s="19">
        <v>31</v>
      </c>
      <c r="L12" s="19">
        <v>21</v>
      </c>
      <c r="M12" s="19">
        <v>21</v>
      </c>
      <c r="N12" s="19">
        <f t="shared" si="2"/>
        <v>476</v>
      </c>
    </row>
    <row r="13" spans="1:14" x14ac:dyDescent="0.2">
      <c r="A13" s="18" t="s">
        <v>14</v>
      </c>
      <c r="B13" s="19">
        <f t="shared" ref="B13:N13" si="3">SUM(B11:B12)</f>
        <v>82</v>
      </c>
      <c r="C13" s="19">
        <f t="shared" si="3"/>
        <v>151</v>
      </c>
      <c r="D13" s="19">
        <f t="shared" si="3"/>
        <v>131</v>
      </c>
      <c r="E13" s="19">
        <f t="shared" si="3"/>
        <v>131</v>
      </c>
      <c r="F13" s="19">
        <f t="shared" si="3"/>
        <v>124</v>
      </c>
      <c r="G13" s="19">
        <f t="shared" si="3"/>
        <v>136</v>
      </c>
      <c r="H13" s="19">
        <f t="shared" si="3"/>
        <v>92</v>
      </c>
      <c r="I13" s="19">
        <f t="shared" si="3"/>
        <v>117</v>
      </c>
      <c r="J13" s="19">
        <f t="shared" si="3"/>
        <v>104</v>
      </c>
      <c r="K13" s="19">
        <f t="shared" si="3"/>
        <v>111</v>
      </c>
      <c r="L13" s="19">
        <f t="shared" si="3"/>
        <v>108</v>
      </c>
      <c r="M13" s="19">
        <f t="shared" si="3"/>
        <v>71</v>
      </c>
      <c r="N13" s="19">
        <f t="shared" si="3"/>
        <v>1358</v>
      </c>
    </row>
    <row r="14" spans="1:14" x14ac:dyDescent="0.2">
      <c r="A14" s="36" t="s">
        <v>16</v>
      </c>
      <c r="B14" s="13" t="s">
        <v>22</v>
      </c>
      <c r="C14" s="13" t="s">
        <v>23</v>
      </c>
      <c r="D14" s="13" t="s">
        <v>24</v>
      </c>
      <c r="E14" s="13" t="s">
        <v>25</v>
      </c>
      <c r="F14" s="13" t="s">
        <v>26</v>
      </c>
      <c r="G14" s="13" t="s">
        <v>27</v>
      </c>
      <c r="H14" s="13" t="s">
        <v>28</v>
      </c>
      <c r="I14" s="13" t="s">
        <v>29</v>
      </c>
      <c r="J14" s="13" t="s">
        <v>30</v>
      </c>
      <c r="K14" s="13" t="s">
        <v>31</v>
      </c>
      <c r="L14" s="13" t="s">
        <v>32</v>
      </c>
      <c r="M14" s="13" t="s">
        <v>33</v>
      </c>
      <c r="N14" s="13" t="s">
        <v>0</v>
      </c>
    </row>
    <row r="15" spans="1:14" x14ac:dyDescent="0.2">
      <c r="A15" s="15" t="s">
        <v>19</v>
      </c>
      <c r="B15" s="37">
        <f>B11/$B$13</f>
        <v>0.79268292682926833</v>
      </c>
      <c r="C15" s="37">
        <f>C11/$C$13</f>
        <v>0.60927152317880795</v>
      </c>
      <c r="D15" s="37">
        <f>D11/$D$13</f>
        <v>0.50381679389312972</v>
      </c>
      <c r="E15" s="37">
        <f>E11/$E$13</f>
        <v>0.58015267175572516</v>
      </c>
      <c r="F15" s="37">
        <f>F11/$F$13</f>
        <v>0.58064516129032262</v>
      </c>
      <c r="G15" s="37">
        <f>G11/$G$13</f>
        <v>0.53676470588235292</v>
      </c>
      <c r="H15" s="37">
        <f>H11/$H$13</f>
        <v>0.67391304347826086</v>
      </c>
      <c r="I15" s="37">
        <f>I11/$I$13</f>
        <v>0.70085470085470081</v>
      </c>
      <c r="J15" s="37">
        <f>J11/$J$13</f>
        <v>0.74038461538461542</v>
      </c>
      <c r="K15" s="37">
        <f>K11/$K$13</f>
        <v>0.72072072072072069</v>
      </c>
      <c r="L15" s="37">
        <f>L11/$L$13</f>
        <v>0.80555555555555558</v>
      </c>
      <c r="M15" s="37">
        <f>M11/M$13</f>
        <v>0.70422535211267601</v>
      </c>
      <c r="N15" s="37">
        <f>N11/$N$13</f>
        <v>0.64948453608247425</v>
      </c>
    </row>
    <row r="16" spans="1:14" x14ac:dyDescent="0.2">
      <c r="A16" s="15" t="s">
        <v>5</v>
      </c>
      <c r="B16" s="37">
        <f>B12/$B$13</f>
        <v>0.2073170731707317</v>
      </c>
      <c r="C16" s="37">
        <f>C12/$C$13</f>
        <v>0.39072847682119205</v>
      </c>
      <c r="D16" s="37">
        <f>D12/$D$13</f>
        <v>0.49618320610687022</v>
      </c>
      <c r="E16" s="37">
        <f>E12/$E$13</f>
        <v>0.41984732824427479</v>
      </c>
      <c r="F16" s="37">
        <f>F12/$F$13</f>
        <v>0.41935483870967744</v>
      </c>
      <c r="G16" s="37">
        <f>G12/$G$13</f>
        <v>0.46323529411764708</v>
      </c>
      <c r="H16" s="37">
        <f>H12/$H$13</f>
        <v>0.32608695652173914</v>
      </c>
      <c r="I16" s="37">
        <f>I12/$I$13</f>
        <v>0.29914529914529914</v>
      </c>
      <c r="J16" s="37">
        <f>J12/$J$13</f>
        <v>0.25961538461538464</v>
      </c>
      <c r="K16" s="37">
        <f>K12/$K$13</f>
        <v>0.27927927927927926</v>
      </c>
      <c r="L16" s="37">
        <f>L12/$L$13</f>
        <v>0.19444444444444445</v>
      </c>
      <c r="M16" s="37">
        <f>M12/M$13</f>
        <v>0.29577464788732394</v>
      </c>
      <c r="N16" s="37">
        <f>N12/$N$13</f>
        <v>0.35051546391752575</v>
      </c>
    </row>
    <row r="17" spans="1:14" x14ac:dyDescent="0.2">
      <c r="A17" s="18" t="s">
        <v>36</v>
      </c>
      <c r="B17" s="13" t="s">
        <v>22</v>
      </c>
      <c r="C17" s="13" t="s">
        <v>23</v>
      </c>
      <c r="D17" s="13" t="s">
        <v>24</v>
      </c>
      <c r="E17" s="13" t="s">
        <v>25</v>
      </c>
      <c r="F17" s="13" t="s">
        <v>26</v>
      </c>
      <c r="G17" s="13" t="s">
        <v>27</v>
      </c>
      <c r="H17" s="13" t="s">
        <v>28</v>
      </c>
      <c r="I17" s="13" t="s">
        <v>29</v>
      </c>
      <c r="J17" s="13" t="s">
        <v>30</v>
      </c>
      <c r="K17" s="13" t="s">
        <v>31</v>
      </c>
      <c r="L17" s="13" t="s">
        <v>32</v>
      </c>
      <c r="M17" s="13" t="s">
        <v>33</v>
      </c>
      <c r="N17" s="13" t="s">
        <v>0</v>
      </c>
    </row>
    <row r="18" spans="1:14" x14ac:dyDescent="0.2">
      <c r="A18" s="15" t="s">
        <v>19</v>
      </c>
      <c r="B18" s="40">
        <f>B3/B11</f>
        <v>388.13</v>
      </c>
      <c r="C18" s="40">
        <f>C3/C11</f>
        <v>388.11956521739131</v>
      </c>
      <c r="D18" s="40">
        <f>D3/D11</f>
        <v>388.13000000000005</v>
      </c>
      <c r="E18" s="40">
        <f>E3/E11</f>
        <v>388.13</v>
      </c>
      <c r="F18" s="40">
        <f>F3/F11</f>
        <v>393.52069444444447</v>
      </c>
      <c r="G18" s="40">
        <f>G3/G11</f>
        <v>388.13</v>
      </c>
      <c r="H18" s="40">
        <f>H3/H11</f>
        <v>388.13</v>
      </c>
      <c r="I18" s="40">
        <f>I3/I11</f>
        <v>392.86329268292684</v>
      </c>
      <c r="J18" s="40">
        <f>J3/J11</f>
        <v>388.13</v>
      </c>
      <c r="K18" s="40">
        <f>K3/K11</f>
        <v>388.13</v>
      </c>
      <c r="L18" s="40">
        <f>L3/L11</f>
        <v>392.59126436781611</v>
      </c>
      <c r="M18" s="40">
        <f>M3/M11</f>
        <v>388.13</v>
      </c>
      <c r="N18" s="40">
        <f>N3/N11</f>
        <v>389.44908163265308</v>
      </c>
    </row>
    <row r="19" spans="1:14" x14ac:dyDescent="0.2">
      <c r="A19" s="15" t="s">
        <v>5</v>
      </c>
      <c r="B19" s="40">
        <f>B4/B12</f>
        <v>451.88</v>
      </c>
      <c r="C19" s="40">
        <f>C4/C12</f>
        <v>451.88</v>
      </c>
      <c r="D19" s="40">
        <f>D4/D12</f>
        <v>451.88</v>
      </c>
      <c r="E19" s="40">
        <f>E4/E12</f>
        <v>451.88000000000005</v>
      </c>
      <c r="F19" s="40">
        <f>F4/F12</f>
        <v>451.88</v>
      </c>
      <c r="G19" s="40">
        <f>G4/G12</f>
        <v>459.05269841269842</v>
      </c>
      <c r="H19" s="40">
        <f>H4/H12</f>
        <v>451.88</v>
      </c>
      <c r="I19" s="40">
        <f>I4/I12</f>
        <v>451.88</v>
      </c>
      <c r="J19" s="40">
        <f>J4/J12</f>
        <v>451.88</v>
      </c>
      <c r="K19" s="40">
        <f>K4/K12</f>
        <v>451.88</v>
      </c>
      <c r="L19" s="40">
        <f>L4/L12</f>
        <v>451.88</v>
      </c>
      <c r="M19" s="40">
        <f>M4/M12</f>
        <v>473.39809523809527</v>
      </c>
      <c r="N19" s="40">
        <f>N4/N12</f>
        <v>453.77865546218493</v>
      </c>
    </row>
  </sheetData>
  <pageMargins left="0.5" right="0.5" top="0.5" bottom="0.5" header="0.25" footer="0.25"/>
  <pageSetup orientation="landscape" r:id="rId1"/>
  <headerFooter>
    <oddHeader>&amp;CHEARING AID PROCUREMENT DISTRIBUTION - NOV 1 2009 THROUGH OCT 31 2010</oddHeader>
    <oddFooter>&amp;L&amp;8Updated: Nov 4, 2010&amp;C&amp;8&amp;P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Normal="100" workbookViewId="0">
      <selection sqref="A1:N34"/>
    </sheetView>
  </sheetViews>
  <sheetFormatPr defaultColWidth="9.109375" defaultRowHeight="10.199999999999999" x14ac:dyDescent="0.2"/>
  <cols>
    <col min="1" max="1" width="9.6640625" style="1" customWidth="1"/>
    <col min="2" max="16384" width="9.109375" style="1"/>
  </cols>
  <sheetData>
    <row r="1" spans="1:14" x14ac:dyDescent="0.2">
      <c r="A1" s="9" t="s">
        <v>45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x14ac:dyDescent="0.2">
      <c r="A2" s="12" t="s">
        <v>11</v>
      </c>
      <c r="B2" s="13" t="s">
        <v>22</v>
      </c>
      <c r="C2" s="13" t="s">
        <v>23</v>
      </c>
      <c r="D2" s="13" t="s">
        <v>24</v>
      </c>
      <c r="E2" s="13" t="s">
        <v>25</v>
      </c>
      <c r="F2" s="13" t="s">
        <v>26</v>
      </c>
      <c r="G2" s="13" t="s">
        <v>27</v>
      </c>
      <c r="H2" s="13" t="s">
        <v>28</v>
      </c>
      <c r="I2" s="13" t="s">
        <v>29</v>
      </c>
      <c r="J2" s="13" t="s">
        <v>30</v>
      </c>
      <c r="K2" s="13" t="s">
        <v>31</v>
      </c>
      <c r="L2" s="13" t="s">
        <v>32</v>
      </c>
      <c r="M2" s="13" t="s">
        <v>33</v>
      </c>
      <c r="N2" s="13" t="s">
        <v>0</v>
      </c>
    </row>
    <row r="3" spans="1:14" x14ac:dyDescent="0.2">
      <c r="A3" s="15" t="s">
        <v>18</v>
      </c>
      <c r="B3" s="16">
        <v>103.5</v>
      </c>
      <c r="C3" s="16">
        <v>103.5</v>
      </c>
      <c r="D3" s="16">
        <v>103.5</v>
      </c>
      <c r="E3" s="16">
        <v>1449</v>
      </c>
      <c r="F3" s="16">
        <v>1552.5</v>
      </c>
      <c r="G3" s="16">
        <v>1035</v>
      </c>
      <c r="H3" s="16">
        <v>5278.5</v>
      </c>
      <c r="I3" s="16">
        <v>5175</v>
      </c>
      <c r="J3" s="16">
        <v>5175</v>
      </c>
      <c r="K3" s="16">
        <v>7348.5</v>
      </c>
      <c r="L3" s="16">
        <v>4761</v>
      </c>
      <c r="M3" s="16">
        <v>4864.5</v>
      </c>
      <c r="N3" s="16">
        <f t="shared" ref="N3:N7" si="0">SUM(B3:M3)</f>
        <v>36949.5</v>
      </c>
    </row>
    <row r="4" spans="1:14" x14ac:dyDescent="0.2">
      <c r="A4" s="15" t="s">
        <v>20</v>
      </c>
      <c r="B4" s="16">
        <v>16042.5</v>
      </c>
      <c r="C4" s="16">
        <v>17284.5</v>
      </c>
      <c r="D4" s="16">
        <v>22356</v>
      </c>
      <c r="E4" s="16">
        <v>32499</v>
      </c>
      <c r="F4" s="16">
        <v>43677</v>
      </c>
      <c r="G4" s="16">
        <v>44919</v>
      </c>
      <c r="H4" s="16">
        <v>50611.5</v>
      </c>
      <c r="I4" s="16">
        <v>46885.5</v>
      </c>
      <c r="J4" s="16">
        <v>50818.5</v>
      </c>
      <c r="K4" s="16">
        <v>52992</v>
      </c>
      <c r="L4" s="16">
        <v>55062</v>
      </c>
      <c r="M4" s="16">
        <v>56200.5</v>
      </c>
      <c r="N4" s="16">
        <f t="shared" si="0"/>
        <v>489348</v>
      </c>
    </row>
    <row r="5" spans="1:14" x14ac:dyDescent="0.2">
      <c r="A5" s="15" t="s">
        <v>2</v>
      </c>
      <c r="B5" s="16">
        <v>234117</v>
      </c>
      <c r="C5" s="16">
        <v>258025.5</v>
      </c>
      <c r="D5" s="16">
        <v>255541.5</v>
      </c>
      <c r="E5" s="16">
        <v>244053</v>
      </c>
      <c r="F5" s="16">
        <v>332338.5</v>
      </c>
      <c r="G5" s="16">
        <v>314640</v>
      </c>
      <c r="H5" s="16">
        <v>273654</v>
      </c>
      <c r="I5" s="16">
        <v>299943</v>
      </c>
      <c r="J5" s="16">
        <v>287626.5</v>
      </c>
      <c r="K5" s="16">
        <v>312880.5</v>
      </c>
      <c r="L5" s="16">
        <v>303255</v>
      </c>
      <c r="M5" s="16">
        <v>283486.5</v>
      </c>
      <c r="N5" s="16">
        <f t="shared" si="0"/>
        <v>3399561</v>
      </c>
    </row>
    <row r="6" spans="1:14" x14ac:dyDescent="0.2">
      <c r="A6" s="15" t="s">
        <v>3</v>
      </c>
      <c r="B6" s="16">
        <v>44993.34</v>
      </c>
      <c r="C6" s="16">
        <v>57491.49</v>
      </c>
      <c r="D6" s="16">
        <v>57729.55</v>
      </c>
      <c r="E6" s="16">
        <v>55587.01</v>
      </c>
      <c r="F6" s="16">
        <v>71775.09</v>
      </c>
      <c r="G6" s="16">
        <v>53087.38</v>
      </c>
      <c r="H6" s="16">
        <v>60943.360000000001</v>
      </c>
      <c r="I6" s="16">
        <v>71179.94</v>
      </c>
      <c r="J6" s="16">
        <v>58086.64</v>
      </c>
      <c r="K6" s="16">
        <v>66418.740000000005</v>
      </c>
      <c r="L6" s="16">
        <v>57372.46</v>
      </c>
      <c r="M6" s="16">
        <v>51778.05</v>
      </c>
      <c r="N6" s="16">
        <f t="shared" si="0"/>
        <v>706443.04999999993</v>
      </c>
    </row>
    <row r="7" spans="1:14" x14ac:dyDescent="0.2">
      <c r="A7" s="15" t="s">
        <v>5</v>
      </c>
      <c r="B7" s="16">
        <v>18165</v>
      </c>
      <c r="C7" s="16">
        <v>21525</v>
      </c>
      <c r="D7" s="16">
        <v>18480</v>
      </c>
      <c r="E7" s="16">
        <v>18375</v>
      </c>
      <c r="F7" s="16">
        <v>19320</v>
      </c>
      <c r="G7" s="16">
        <v>14070</v>
      </c>
      <c r="H7" s="16">
        <v>12390</v>
      </c>
      <c r="I7" s="16">
        <v>12495</v>
      </c>
      <c r="J7" s="16">
        <v>11550</v>
      </c>
      <c r="K7" s="16">
        <v>8190</v>
      </c>
      <c r="L7" s="16">
        <v>11760</v>
      </c>
      <c r="M7" s="16">
        <v>13440</v>
      </c>
      <c r="N7" s="16">
        <f t="shared" si="0"/>
        <v>179760</v>
      </c>
    </row>
    <row r="8" spans="1:14" x14ac:dyDescent="0.2">
      <c r="A8" s="18" t="s">
        <v>12</v>
      </c>
      <c r="B8" s="16">
        <f t="shared" ref="B8:N8" si="1">SUM(B3:B7)</f>
        <v>313421.33999999997</v>
      </c>
      <c r="C8" s="16">
        <f t="shared" si="1"/>
        <v>354429.99</v>
      </c>
      <c r="D8" s="16">
        <f t="shared" si="1"/>
        <v>354210.55</v>
      </c>
      <c r="E8" s="16">
        <f t="shared" si="1"/>
        <v>351963.01</v>
      </c>
      <c r="F8" s="16">
        <f t="shared" si="1"/>
        <v>468663.08999999997</v>
      </c>
      <c r="G8" s="16">
        <f t="shared" si="1"/>
        <v>427751.38</v>
      </c>
      <c r="H8" s="16">
        <f t="shared" si="1"/>
        <v>402877.36</v>
      </c>
      <c r="I8" s="16">
        <f t="shared" si="1"/>
        <v>435678.44</v>
      </c>
      <c r="J8" s="16">
        <f t="shared" si="1"/>
        <v>413256.64</v>
      </c>
      <c r="K8" s="16">
        <f t="shared" si="1"/>
        <v>447829.74</v>
      </c>
      <c r="L8" s="16">
        <f t="shared" si="1"/>
        <v>432210.46</v>
      </c>
      <c r="M8" s="16">
        <f t="shared" si="1"/>
        <v>409769.55</v>
      </c>
      <c r="N8" s="16">
        <f t="shared" si="1"/>
        <v>4812061.55</v>
      </c>
    </row>
    <row r="9" spans="1:14" x14ac:dyDescent="0.2">
      <c r="A9" s="36" t="s">
        <v>13</v>
      </c>
      <c r="B9" s="13" t="s">
        <v>22</v>
      </c>
      <c r="C9" s="13" t="s">
        <v>23</v>
      </c>
      <c r="D9" s="13" t="s">
        <v>24</v>
      </c>
      <c r="E9" s="13" t="s">
        <v>25</v>
      </c>
      <c r="F9" s="13" t="s">
        <v>26</v>
      </c>
      <c r="G9" s="13" t="s">
        <v>27</v>
      </c>
      <c r="H9" s="13" t="s">
        <v>28</v>
      </c>
      <c r="I9" s="13" t="s">
        <v>29</v>
      </c>
      <c r="J9" s="13" t="s">
        <v>30</v>
      </c>
      <c r="K9" s="13" t="s">
        <v>31</v>
      </c>
      <c r="L9" s="13" t="s">
        <v>32</v>
      </c>
      <c r="M9" s="13" t="s">
        <v>33</v>
      </c>
      <c r="N9" s="13" t="s">
        <v>0</v>
      </c>
    </row>
    <row r="10" spans="1:14" x14ac:dyDescent="0.2">
      <c r="A10" s="15" t="s">
        <v>18</v>
      </c>
      <c r="B10" s="37">
        <f>B3/$B$8</f>
        <v>3.3022639747504114E-4</v>
      </c>
      <c r="C10" s="37">
        <f>C3/$C$8</f>
        <v>2.9201817825856102E-4</v>
      </c>
      <c r="D10" s="37">
        <f>D3/$D$8</f>
        <v>2.9219908893171023E-4</v>
      </c>
      <c r="E10" s="37">
        <f>E3/$E$8</f>
        <v>4.1169098991396848E-3</v>
      </c>
      <c r="F10" s="37">
        <f>F3/$F$8</f>
        <v>3.3126141851708446E-3</v>
      </c>
      <c r="G10" s="37">
        <f>G3/$G$8</f>
        <v>2.419629832637828E-3</v>
      </c>
      <c r="H10" s="37">
        <f>H3/$H$8</f>
        <v>1.3102002058393155E-2</v>
      </c>
      <c r="I10" s="37">
        <f>I3/$I$8</f>
        <v>1.1878026371926965E-2</v>
      </c>
      <c r="J10" s="37">
        <f>J3/$J$8</f>
        <v>1.2522484817182853E-2</v>
      </c>
      <c r="K10" s="37">
        <f>K3/$K$8</f>
        <v>1.6409137990701556E-2</v>
      </c>
      <c r="L10" s="37">
        <f>L3/$L$8</f>
        <v>1.1015466863064812E-2</v>
      </c>
      <c r="M10" s="37">
        <f>M3/$M$8</f>
        <v>1.1871306689333066E-2</v>
      </c>
      <c r="N10" s="37">
        <f>N3/$N$8</f>
        <v>7.6785177446452241E-3</v>
      </c>
    </row>
    <row r="11" spans="1:14" x14ac:dyDescent="0.2">
      <c r="A11" s="15" t="s">
        <v>20</v>
      </c>
      <c r="B11" s="37">
        <f>B4/$B$8</f>
        <v>5.1185091608631376E-2</v>
      </c>
      <c r="C11" s="37">
        <f>C4/$C$8</f>
        <v>4.8767035769179692E-2</v>
      </c>
      <c r="D11" s="37">
        <f>D4/$D$8</f>
        <v>6.3115003209249412E-2</v>
      </c>
      <c r="E11" s="37">
        <f>E4/$E$8</f>
        <v>9.2336407737847223E-2</v>
      </c>
      <c r="F11" s="37">
        <f>F4/$F$8</f>
        <v>9.3194879076139756E-2</v>
      </c>
      <c r="G11" s="37">
        <f>G4/$G$8</f>
        <v>0.10501193473648174</v>
      </c>
      <c r="H11" s="37">
        <f>H4/$H$8</f>
        <v>0.1256250785598873</v>
      </c>
      <c r="I11" s="37">
        <f>I4/$I$8</f>
        <v>0.1076149189296583</v>
      </c>
      <c r="J11" s="37">
        <f>J4/$J$8</f>
        <v>0.12297080090473561</v>
      </c>
      <c r="K11" s="37">
        <f>K4/$K$8</f>
        <v>0.11833068522872107</v>
      </c>
      <c r="L11" s="37">
        <f>L4/$L$8</f>
        <v>0.12739626893805392</v>
      </c>
      <c r="M11" s="37">
        <f>M4/$M$8</f>
        <v>0.13715147941080541</v>
      </c>
      <c r="N11" s="37">
        <f>N4/$N$8</f>
        <v>0.1016919660971502</v>
      </c>
    </row>
    <row r="12" spans="1:14" x14ac:dyDescent="0.2">
      <c r="A12" s="15" t="s">
        <v>2</v>
      </c>
      <c r="B12" s="37">
        <f>B5/$B$8</f>
        <v>0.74697211108854311</v>
      </c>
      <c r="C12" s="37">
        <f>C5/$C$8</f>
        <v>0.72800131839859261</v>
      </c>
      <c r="D12" s="37">
        <f>D5/$D$8</f>
        <v>0.72143955057239262</v>
      </c>
      <c r="E12" s="37">
        <f>E5/$E$8</f>
        <v>0.69340525301224121</v>
      </c>
      <c r="F12" s="37">
        <f>F5/$F$8</f>
        <v>0.70912027657223875</v>
      </c>
      <c r="G12" s="37">
        <f>G5/$G$8</f>
        <v>0.73556746912189974</v>
      </c>
      <c r="H12" s="37">
        <f>H5/$H$8</f>
        <v>0.67924889102728436</v>
      </c>
      <c r="I12" s="37">
        <f>I5/$I$8</f>
        <v>0.68845040851688688</v>
      </c>
      <c r="J12" s="37">
        <f>J5/$J$8</f>
        <v>0.69599970613902296</v>
      </c>
      <c r="K12" s="37">
        <f>K5/$K$8</f>
        <v>0.69865949501254654</v>
      </c>
      <c r="L12" s="37">
        <f>L5/$L$8</f>
        <v>0.70163734584304138</v>
      </c>
      <c r="M12" s="37">
        <f>M5/$M$8</f>
        <v>0.69181934089538866</v>
      </c>
      <c r="N12" s="37">
        <f>N5/$N$8</f>
        <v>0.70646664941349313</v>
      </c>
    </row>
    <row r="13" spans="1:14" x14ac:dyDescent="0.2">
      <c r="A13" s="15" t="s">
        <v>3</v>
      </c>
      <c r="B13" s="37">
        <f>B6/$B$8</f>
        <v>0.14355544520357166</v>
      </c>
      <c r="C13" s="37">
        <f>C6/$C$8</f>
        <v>0.1622083108712104</v>
      </c>
      <c r="D13" s="37">
        <f>D6/$D$8</f>
        <v>0.16298088806219918</v>
      </c>
      <c r="E13" s="37">
        <f>E6/$E$8</f>
        <v>0.15793423860081207</v>
      </c>
      <c r="F13" s="37">
        <f>F6/$F$8</f>
        <v>0.15314858697321354</v>
      </c>
      <c r="G13" s="37">
        <f>G6/$G$8</f>
        <v>0.12410802742471572</v>
      </c>
      <c r="H13" s="37">
        <f>H6/$H$8</f>
        <v>0.15127025256519752</v>
      </c>
      <c r="I13" s="37">
        <f>I6/$I$8</f>
        <v>0.16337723757916503</v>
      </c>
      <c r="J13" s="37">
        <f>J6/$J$8</f>
        <v>0.14055827390940409</v>
      </c>
      <c r="K13" s="37">
        <f>K6/$K$8</f>
        <v>0.14831248143546699</v>
      </c>
      <c r="L13" s="37">
        <f>L6/$L$8</f>
        <v>0.13274195168714797</v>
      </c>
      <c r="M13" s="37">
        <f>M6/$M$8</f>
        <v>0.12635894980483545</v>
      </c>
      <c r="N13" s="37">
        <f>N6/$N$8</f>
        <v>0.14680673608590894</v>
      </c>
    </row>
    <row r="14" spans="1:14" x14ac:dyDescent="0.2">
      <c r="A14" s="15" t="s">
        <v>5</v>
      </c>
      <c r="B14" s="37">
        <f>B7/$B$8</f>
        <v>5.795712570177896E-2</v>
      </c>
      <c r="C14" s="37">
        <f>C7/$C$8</f>
        <v>6.0731316782758706E-2</v>
      </c>
      <c r="D14" s="37">
        <f>D7/$D$8</f>
        <v>5.2172359067227107E-2</v>
      </c>
      <c r="E14" s="37">
        <f>E7/$E$8</f>
        <v>5.2207190749959775E-2</v>
      </c>
      <c r="F14" s="37">
        <f>F7/$F$8</f>
        <v>4.1223643193237174E-2</v>
      </c>
      <c r="G14" s="37">
        <f>G7/$G$8</f>
        <v>3.2892938884264963E-2</v>
      </c>
      <c r="H14" s="37">
        <f>H7/$H$8</f>
        <v>3.07537757892377E-2</v>
      </c>
      <c r="I14" s="37">
        <f>I7/$I$8</f>
        <v>2.8679408602362788E-2</v>
      </c>
      <c r="J14" s="37">
        <f>J7/$J$8</f>
        <v>2.7948734229654482E-2</v>
      </c>
      <c r="K14" s="37">
        <f>K7/$K$8</f>
        <v>1.8288200332563891E-2</v>
      </c>
      <c r="L14" s="37">
        <f>L7/$L$8</f>
        <v>2.7208966668691912E-2</v>
      </c>
      <c r="M14" s="37">
        <f>M7/$M$8</f>
        <v>3.2798923199637453E-2</v>
      </c>
      <c r="N14" s="37">
        <f>N7/$N$8</f>
        <v>3.7356130658802569E-2</v>
      </c>
    </row>
    <row r="15" spans="1:14" x14ac:dyDescent="0.2">
      <c r="A15" s="18" t="s">
        <v>36</v>
      </c>
      <c r="B15" s="42">
        <f>B8/B22</f>
        <v>106.17254065040649</v>
      </c>
      <c r="C15" s="42">
        <f>C8/C22</f>
        <v>106.53140667267809</v>
      </c>
      <c r="D15" s="42">
        <f>D8/D22</f>
        <v>106.52948872180451</v>
      </c>
      <c r="E15" s="42">
        <f>E8/E22</f>
        <v>106.33323564954684</v>
      </c>
      <c r="F15" s="42">
        <f>F8/F22</f>
        <v>106.29691313222952</v>
      </c>
      <c r="G15" s="42">
        <f>G8/G22</f>
        <v>105.72204152249135</v>
      </c>
      <c r="H15" s="42">
        <f>H8/H22</f>
        <v>106.13207586933613</v>
      </c>
      <c r="I15" s="42">
        <f>I8/I22</f>
        <v>106.34084452038077</v>
      </c>
      <c r="J15" s="42">
        <f>J8/J22</f>
        <v>105.71927347147609</v>
      </c>
      <c r="K15" s="42">
        <f>K8/K22</f>
        <v>105.81988185255199</v>
      </c>
      <c r="L15" s="42">
        <f>L8/L22</f>
        <v>105.80427417380662</v>
      </c>
      <c r="M15" s="42">
        <f>M8/M22</f>
        <v>105.69242971369616</v>
      </c>
      <c r="N15" s="43">
        <f>N8/N22</f>
        <v>106.07432051140746</v>
      </c>
    </row>
    <row r="16" spans="1:14" x14ac:dyDescent="0.2">
      <c r="A16" s="18" t="s">
        <v>38</v>
      </c>
      <c r="B16" s="13" t="s">
        <v>22</v>
      </c>
      <c r="C16" s="13" t="s">
        <v>23</v>
      </c>
      <c r="D16" s="13" t="s">
        <v>24</v>
      </c>
      <c r="E16" s="13" t="s">
        <v>25</v>
      </c>
      <c r="F16" s="13" t="s">
        <v>26</v>
      </c>
      <c r="G16" s="13" t="s">
        <v>27</v>
      </c>
      <c r="H16" s="13" t="s">
        <v>28</v>
      </c>
      <c r="I16" s="13" t="s">
        <v>29</v>
      </c>
      <c r="J16" s="13" t="s">
        <v>30</v>
      </c>
      <c r="K16" s="13" t="s">
        <v>31</v>
      </c>
      <c r="L16" s="13" t="s">
        <v>32</v>
      </c>
      <c r="M16" s="13" t="s">
        <v>33</v>
      </c>
      <c r="N16" s="13" t="s">
        <v>0</v>
      </c>
    </row>
    <row r="17" spans="1:14" x14ac:dyDescent="0.2">
      <c r="A17" s="15" t="s">
        <v>18</v>
      </c>
      <c r="B17" s="19">
        <v>1</v>
      </c>
      <c r="C17" s="19">
        <v>1</v>
      </c>
      <c r="D17" s="19">
        <v>1</v>
      </c>
      <c r="E17" s="19">
        <v>14</v>
      </c>
      <c r="F17" s="19">
        <v>15</v>
      </c>
      <c r="G17" s="19">
        <v>10</v>
      </c>
      <c r="H17" s="19">
        <v>51</v>
      </c>
      <c r="I17" s="19">
        <v>50</v>
      </c>
      <c r="J17" s="19">
        <v>50</v>
      </c>
      <c r="K17" s="19">
        <v>71</v>
      </c>
      <c r="L17" s="19">
        <v>46</v>
      </c>
      <c r="M17" s="19">
        <v>47</v>
      </c>
      <c r="N17" s="19">
        <f t="shared" ref="N17:N21" si="2">SUM(B17:M17)</f>
        <v>357</v>
      </c>
    </row>
    <row r="18" spans="1:14" x14ac:dyDescent="0.2">
      <c r="A18" s="15" t="s">
        <v>20</v>
      </c>
      <c r="B18" s="19">
        <v>155</v>
      </c>
      <c r="C18" s="19">
        <v>167</v>
      </c>
      <c r="D18" s="19">
        <v>216</v>
      </c>
      <c r="E18" s="19">
        <v>314</v>
      </c>
      <c r="F18" s="19">
        <v>422</v>
      </c>
      <c r="G18" s="19">
        <v>432</v>
      </c>
      <c r="H18" s="19">
        <v>488</v>
      </c>
      <c r="I18" s="19">
        <v>453</v>
      </c>
      <c r="J18" s="19">
        <v>490</v>
      </c>
      <c r="K18" s="19">
        <v>511</v>
      </c>
      <c r="L18" s="19">
        <v>530</v>
      </c>
      <c r="M18" s="19">
        <v>543</v>
      </c>
      <c r="N18" s="19">
        <f t="shared" si="2"/>
        <v>4721</v>
      </c>
    </row>
    <row r="19" spans="1:14" x14ac:dyDescent="0.2">
      <c r="A19" s="15" t="s">
        <v>2</v>
      </c>
      <c r="B19" s="19">
        <v>2245</v>
      </c>
      <c r="C19" s="19">
        <v>2476</v>
      </c>
      <c r="D19" s="19">
        <v>2451</v>
      </c>
      <c r="E19" s="19">
        <v>2343</v>
      </c>
      <c r="F19" s="19">
        <v>3188</v>
      </c>
      <c r="G19" s="19">
        <v>3027</v>
      </c>
      <c r="H19" s="19">
        <v>2629</v>
      </c>
      <c r="I19" s="19">
        <v>2881</v>
      </c>
      <c r="J19" s="19">
        <v>2775</v>
      </c>
      <c r="K19" s="19">
        <v>3015</v>
      </c>
      <c r="L19" s="19">
        <v>2916</v>
      </c>
      <c r="M19" s="19">
        <v>2728</v>
      </c>
      <c r="N19" s="19">
        <f t="shared" si="2"/>
        <v>32674</v>
      </c>
    </row>
    <row r="20" spans="1:14" x14ac:dyDescent="0.2">
      <c r="A20" s="15" t="s">
        <v>3</v>
      </c>
      <c r="B20" s="19">
        <v>378</v>
      </c>
      <c r="C20" s="19">
        <v>482</v>
      </c>
      <c r="D20" s="19">
        <v>482</v>
      </c>
      <c r="E20" s="19">
        <v>464</v>
      </c>
      <c r="F20" s="19">
        <v>601</v>
      </c>
      <c r="G20" s="19">
        <v>444</v>
      </c>
      <c r="H20" s="19">
        <v>511</v>
      </c>
      <c r="I20" s="19">
        <v>594</v>
      </c>
      <c r="J20" s="19">
        <v>484</v>
      </c>
      <c r="K20" s="19">
        <v>557</v>
      </c>
      <c r="L20" s="19">
        <v>482</v>
      </c>
      <c r="M20" s="19">
        <v>433</v>
      </c>
      <c r="N20" s="19">
        <f t="shared" si="2"/>
        <v>5912</v>
      </c>
    </row>
    <row r="21" spans="1:14" x14ac:dyDescent="0.2">
      <c r="A21" s="15" t="s">
        <v>5</v>
      </c>
      <c r="B21" s="19">
        <v>173</v>
      </c>
      <c r="C21" s="19">
        <v>201</v>
      </c>
      <c r="D21" s="19">
        <v>175</v>
      </c>
      <c r="E21" s="19">
        <v>175</v>
      </c>
      <c r="F21" s="19">
        <v>183</v>
      </c>
      <c r="G21" s="19">
        <v>133</v>
      </c>
      <c r="H21" s="19">
        <v>117</v>
      </c>
      <c r="I21" s="19">
        <v>119</v>
      </c>
      <c r="J21" s="19">
        <v>110</v>
      </c>
      <c r="K21" s="19">
        <v>78</v>
      </c>
      <c r="L21" s="19">
        <v>111</v>
      </c>
      <c r="M21" s="19">
        <v>126</v>
      </c>
      <c r="N21" s="19">
        <f t="shared" si="2"/>
        <v>1701</v>
      </c>
    </row>
    <row r="22" spans="1:14" x14ac:dyDescent="0.2">
      <c r="A22" s="18" t="s">
        <v>14</v>
      </c>
      <c r="B22" s="19">
        <f t="shared" ref="B22:N22" si="3">SUM(B17:B21)</f>
        <v>2952</v>
      </c>
      <c r="C22" s="19">
        <f t="shared" si="3"/>
        <v>3327</v>
      </c>
      <c r="D22" s="19">
        <f t="shared" si="3"/>
        <v>3325</v>
      </c>
      <c r="E22" s="19">
        <f t="shared" si="3"/>
        <v>3310</v>
      </c>
      <c r="F22" s="19">
        <f t="shared" si="3"/>
        <v>4409</v>
      </c>
      <c r="G22" s="19">
        <f t="shared" si="3"/>
        <v>4046</v>
      </c>
      <c r="H22" s="19">
        <f t="shared" si="3"/>
        <v>3796</v>
      </c>
      <c r="I22" s="19">
        <f t="shared" si="3"/>
        <v>4097</v>
      </c>
      <c r="J22" s="19">
        <f t="shared" si="3"/>
        <v>3909</v>
      </c>
      <c r="K22" s="19">
        <f t="shared" si="3"/>
        <v>4232</v>
      </c>
      <c r="L22" s="19">
        <f t="shared" si="3"/>
        <v>4085</v>
      </c>
      <c r="M22" s="19">
        <f t="shared" si="3"/>
        <v>3877</v>
      </c>
      <c r="N22" s="19">
        <f t="shared" si="3"/>
        <v>45365</v>
      </c>
    </row>
    <row r="23" spans="1:14" x14ac:dyDescent="0.2">
      <c r="A23" s="36" t="s">
        <v>16</v>
      </c>
      <c r="B23" s="13" t="s">
        <v>22</v>
      </c>
      <c r="C23" s="13" t="s">
        <v>23</v>
      </c>
      <c r="D23" s="13" t="s">
        <v>24</v>
      </c>
      <c r="E23" s="13" t="s">
        <v>25</v>
      </c>
      <c r="F23" s="13" t="s">
        <v>26</v>
      </c>
      <c r="G23" s="13" t="s">
        <v>27</v>
      </c>
      <c r="H23" s="13" t="s">
        <v>28</v>
      </c>
      <c r="I23" s="13" t="s">
        <v>29</v>
      </c>
      <c r="J23" s="13" t="s">
        <v>30</v>
      </c>
      <c r="K23" s="13" t="s">
        <v>31</v>
      </c>
      <c r="L23" s="13" t="s">
        <v>32</v>
      </c>
      <c r="M23" s="13" t="s">
        <v>33</v>
      </c>
      <c r="N23" s="13" t="s">
        <v>0</v>
      </c>
    </row>
    <row r="24" spans="1:14" x14ac:dyDescent="0.2">
      <c r="A24" s="15" t="s">
        <v>18</v>
      </c>
      <c r="B24" s="37">
        <f>B17/$B$22</f>
        <v>3.3875338753387534E-4</v>
      </c>
      <c r="C24" s="37">
        <f>C17/$C$22</f>
        <v>3.0057108506161706E-4</v>
      </c>
      <c r="D24" s="37">
        <f>D17/$D$22</f>
        <v>3.0075187969924811E-4</v>
      </c>
      <c r="E24" s="37">
        <f>E17/$E$22</f>
        <v>4.229607250755287E-3</v>
      </c>
      <c r="F24" s="37">
        <f>F17/$F$22</f>
        <v>3.4021320027217057E-3</v>
      </c>
      <c r="G24" s="37">
        <f>G17/$G$22</f>
        <v>2.4715768660405341E-3</v>
      </c>
      <c r="H24" s="37">
        <f>H17/$H$22</f>
        <v>1.3435194942044258E-2</v>
      </c>
      <c r="I24" s="37">
        <f>I17/$I$22</f>
        <v>1.22040517451794E-2</v>
      </c>
      <c r="J24" s="37">
        <f>J17/$J$22</f>
        <v>1.2790995139421847E-2</v>
      </c>
      <c r="K24" s="37">
        <f>K17/$K$22</f>
        <v>1.6776937618147449E-2</v>
      </c>
      <c r="L24" s="37">
        <f>L17/$L$22</f>
        <v>1.1260709914320686E-2</v>
      </c>
      <c r="M24" s="37">
        <f>M17/$M$22</f>
        <v>1.2122775341759092E-2</v>
      </c>
      <c r="N24" s="37">
        <f>N17/$N$22</f>
        <v>7.869502920753885E-3</v>
      </c>
    </row>
    <row r="25" spans="1:14" x14ac:dyDescent="0.2">
      <c r="A25" s="15" t="s">
        <v>20</v>
      </c>
      <c r="B25" s="37">
        <f>B18/$B$22</f>
        <v>5.2506775067750679E-2</v>
      </c>
      <c r="C25" s="37">
        <f t="shared" ref="C25:C28" si="4">C18/$C$22</f>
        <v>5.0195371205290051E-2</v>
      </c>
      <c r="D25" s="37">
        <f t="shared" ref="D25:D28" si="5">D18/$D$22</f>
        <v>6.4962406015037596E-2</v>
      </c>
      <c r="E25" s="37">
        <f t="shared" ref="E25:E28" si="6">E18/$E$22</f>
        <v>9.4864048338368576E-2</v>
      </c>
      <c r="F25" s="37">
        <f t="shared" ref="F25:F28" si="7">F18/$F$22</f>
        <v>9.5713313676570655E-2</v>
      </c>
      <c r="G25" s="37">
        <f t="shared" ref="G25:G28" si="8">G18/$G$22</f>
        <v>0.10677212061295106</v>
      </c>
      <c r="H25" s="37">
        <f t="shared" ref="H25:H28" si="9">H18/$H$22</f>
        <v>0.12855637513171761</v>
      </c>
      <c r="I25" s="37">
        <f t="shared" ref="I25:I28" si="10">I18/$I$22</f>
        <v>0.11056870881132536</v>
      </c>
      <c r="J25" s="37">
        <f t="shared" ref="J25:J28" si="11">J18/$J$22</f>
        <v>0.12535175236633411</v>
      </c>
      <c r="K25" s="37">
        <f t="shared" ref="K25:K28" si="12">K18/$K$22</f>
        <v>0.12074669187145558</v>
      </c>
      <c r="L25" s="37">
        <f t="shared" ref="L25:L28" si="13">L18/$L$22</f>
        <v>0.12974296205630356</v>
      </c>
      <c r="M25" s="37">
        <f t="shared" ref="M25:M28" si="14">M18/$M$22</f>
        <v>0.14005674490585504</v>
      </c>
      <c r="N25" s="37">
        <f>N18/$N$22</f>
        <v>0.10406701201366693</v>
      </c>
    </row>
    <row r="26" spans="1:14" x14ac:dyDescent="0.2">
      <c r="A26" s="15" t="s">
        <v>2</v>
      </c>
      <c r="B26" s="37">
        <f>B19/$B$22</f>
        <v>0.7605013550135501</v>
      </c>
      <c r="C26" s="37">
        <f t="shared" si="4"/>
        <v>0.74421400661256387</v>
      </c>
      <c r="D26" s="37">
        <f t="shared" si="5"/>
        <v>0.7371428571428571</v>
      </c>
      <c r="E26" s="37">
        <f t="shared" si="6"/>
        <v>0.7078549848942598</v>
      </c>
      <c r="F26" s="37">
        <f t="shared" si="7"/>
        <v>0.72306645497845312</v>
      </c>
      <c r="G26" s="37">
        <f t="shared" si="8"/>
        <v>0.74814631735046955</v>
      </c>
      <c r="H26" s="37">
        <f t="shared" si="9"/>
        <v>0.69257112750263439</v>
      </c>
      <c r="I26" s="37">
        <f t="shared" si="10"/>
        <v>0.70319746155723706</v>
      </c>
      <c r="J26" s="37">
        <f t="shared" si="11"/>
        <v>0.70990023023791249</v>
      </c>
      <c r="K26" s="37">
        <f t="shared" si="12"/>
        <v>0.71242911153119093</v>
      </c>
      <c r="L26" s="37">
        <f t="shared" si="13"/>
        <v>0.71383108935128514</v>
      </c>
      <c r="M26" s="37">
        <f t="shared" si="14"/>
        <v>0.70363683260252774</v>
      </c>
      <c r="N26" s="37">
        <f>N19/$N$22</f>
        <v>0.72024688636614131</v>
      </c>
    </row>
    <row r="27" spans="1:14" x14ac:dyDescent="0.2">
      <c r="A27" s="15" t="s">
        <v>3</v>
      </c>
      <c r="B27" s="37">
        <f>B20/$B$22</f>
        <v>0.12804878048780488</v>
      </c>
      <c r="C27" s="37">
        <f t="shared" si="4"/>
        <v>0.14487526299969944</v>
      </c>
      <c r="D27" s="37">
        <f t="shared" si="5"/>
        <v>0.1449624060150376</v>
      </c>
      <c r="E27" s="37">
        <f t="shared" si="6"/>
        <v>0.14018126888217522</v>
      </c>
      <c r="F27" s="37">
        <f t="shared" si="7"/>
        <v>0.13631208890904967</v>
      </c>
      <c r="G27" s="37">
        <f t="shared" si="8"/>
        <v>0.10973801285219971</v>
      </c>
      <c r="H27" s="37">
        <f t="shared" si="9"/>
        <v>0.13461538461538461</v>
      </c>
      <c r="I27" s="37">
        <f t="shared" si="10"/>
        <v>0.14498413473273128</v>
      </c>
      <c r="J27" s="37">
        <f t="shared" si="11"/>
        <v>0.12381683294960348</v>
      </c>
      <c r="K27" s="37">
        <f t="shared" si="12"/>
        <v>0.13161625708884689</v>
      </c>
      <c r="L27" s="37">
        <f t="shared" si="13"/>
        <v>0.11799265605875153</v>
      </c>
      <c r="M27" s="37">
        <f t="shared" si="14"/>
        <v>0.11168429197833377</v>
      </c>
      <c r="N27" s="37">
        <f>N20/$N$22</f>
        <v>0.13032073184172821</v>
      </c>
    </row>
    <row r="28" spans="1:14" x14ac:dyDescent="0.2">
      <c r="A28" s="15" t="s">
        <v>5</v>
      </c>
      <c r="B28" s="37">
        <f>B21/$B$22</f>
        <v>5.8604336043360433E-2</v>
      </c>
      <c r="C28" s="37">
        <f t="shared" si="4"/>
        <v>6.0414788097385035E-2</v>
      </c>
      <c r="D28" s="37">
        <f t="shared" si="5"/>
        <v>5.2631578947368418E-2</v>
      </c>
      <c r="E28" s="37">
        <f t="shared" si="6"/>
        <v>5.2870090634441085E-2</v>
      </c>
      <c r="F28" s="37">
        <f t="shared" si="7"/>
        <v>4.1506010433204808E-2</v>
      </c>
      <c r="G28" s="37">
        <f t="shared" si="8"/>
        <v>3.2871972318339097E-2</v>
      </c>
      <c r="H28" s="37">
        <f t="shared" si="9"/>
        <v>3.0821917808219176E-2</v>
      </c>
      <c r="I28" s="37">
        <f t="shared" si="10"/>
        <v>2.9045643153526972E-2</v>
      </c>
      <c r="J28" s="37">
        <f t="shared" si="11"/>
        <v>2.8140189306728063E-2</v>
      </c>
      <c r="K28" s="37">
        <f t="shared" si="12"/>
        <v>1.8431001890359167E-2</v>
      </c>
      <c r="L28" s="37">
        <f t="shared" si="13"/>
        <v>2.7172582619339046E-2</v>
      </c>
      <c r="M28" s="37">
        <f t="shared" si="14"/>
        <v>3.2499355171524372E-2</v>
      </c>
      <c r="N28" s="37">
        <f>N21/$N$22</f>
        <v>3.7495866857709691E-2</v>
      </c>
    </row>
    <row r="29" spans="1:14" x14ac:dyDescent="0.2">
      <c r="A29" s="18" t="s">
        <v>36</v>
      </c>
      <c r="B29" s="13" t="s">
        <v>22</v>
      </c>
      <c r="C29" s="13" t="s">
        <v>23</v>
      </c>
      <c r="D29" s="13" t="s">
        <v>24</v>
      </c>
      <c r="E29" s="13" t="s">
        <v>25</v>
      </c>
      <c r="F29" s="13" t="s">
        <v>26</v>
      </c>
      <c r="G29" s="13" t="s">
        <v>27</v>
      </c>
      <c r="H29" s="13" t="s">
        <v>28</v>
      </c>
      <c r="I29" s="13" t="s">
        <v>29</v>
      </c>
      <c r="J29" s="13" t="s">
        <v>30</v>
      </c>
      <c r="K29" s="13" t="s">
        <v>31</v>
      </c>
      <c r="L29" s="13" t="s">
        <v>32</v>
      </c>
      <c r="M29" s="13" t="s">
        <v>33</v>
      </c>
      <c r="N29" s="13" t="s">
        <v>0</v>
      </c>
    </row>
    <row r="30" spans="1:14" x14ac:dyDescent="0.2">
      <c r="A30" s="15" t="s">
        <v>18</v>
      </c>
      <c r="B30" s="40">
        <f>B3/B17</f>
        <v>103.5</v>
      </c>
      <c r="C30" s="40">
        <f>C3/C17</f>
        <v>103.5</v>
      </c>
      <c r="D30" s="40">
        <f>D3/D17</f>
        <v>103.5</v>
      </c>
      <c r="E30" s="40">
        <f>E3/E17</f>
        <v>103.5</v>
      </c>
      <c r="F30" s="40">
        <f>F3/F17</f>
        <v>103.5</v>
      </c>
      <c r="G30" s="40">
        <f>G3/G17</f>
        <v>103.5</v>
      </c>
      <c r="H30" s="40">
        <f>H3/H17</f>
        <v>103.5</v>
      </c>
      <c r="I30" s="40">
        <f>I3/I17</f>
        <v>103.5</v>
      </c>
      <c r="J30" s="40">
        <f>J3/J17</f>
        <v>103.5</v>
      </c>
      <c r="K30" s="40">
        <f>K3/K17</f>
        <v>103.5</v>
      </c>
      <c r="L30" s="40">
        <f>L3/L17</f>
        <v>103.5</v>
      </c>
      <c r="M30" s="40">
        <f>M3/M17</f>
        <v>103.5</v>
      </c>
      <c r="N30" s="40">
        <f>N3/N17</f>
        <v>103.5</v>
      </c>
    </row>
    <row r="31" spans="1:14" x14ac:dyDescent="0.2">
      <c r="A31" s="15" t="s">
        <v>20</v>
      </c>
      <c r="B31" s="40">
        <f>B4/B18</f>
        <v>103.5</v>
      </c>
      <c r="C31" s="40">
        <f>C4/C18</f>
        <v>103.5</v>
      </c>
      <c r="D31" s="40">
        <f>D4/D18</f>
        <v>103.5</v>
      </c>
      <c r="E31" s="40">
        <f>E4/E18</f>
        <v>103.5</v>
      </c>
      <c r="F31" s="40">
        <f>F4/F18</f>
        <v>103.5</v>
      </c>
      <c r="G31" s="40">
        <f>G4/G18</f>
        <v>103.97916666666667</v>
      </c>
      <c r="H31" s="40">
        <f>H4/H18</f>
        <v>103.71209016393442</v>
      </c>
      <c r="I31" s="40">
        <f>I4/I18</f>
        <v>103.5</v>
      </c>
      <c r="J31" s="40">
        <f>J4/J18</f>
        <v>103.71122448979592</v>
      </c>
      <c r="K31" s="40">
        <f>K4/K18</f>
        <v>103.70254403131115</v>
      </c>
      <c r="L31" s="40">
        <f>L4/L18</f>
        <v>103.89056603773585</v>
      </c>
      <c r="M31" s="40">
        <f>M4/M18</f>
        <v>103.5</v>
      </c>
      <c r="N31" s="40">
        <f>N4/N18</f>
        <v>103.65346324931159</v>
      </c>
    </row>
    <row r="32" spans="1:14" x14ac:dyDescent="0.2">
      <c r="A32" s="15" t="s">
        <v>2</v>
      </c>
      <c r="B32" s="40">
        <f>B5/B19</f>
        <v>104.28374164810691</v>
      </c>
      <c r="C32" s="40">
        <f>C5/C19</f>
        <v>104.21062197092084</v>
      </c>
      <c r="D32" s="40">
        <f>D5/D19</f>
        <v>104.26009791921665</v>
      </c>
      <c r="E32" s="40">
        <f>E5/E19</f>
        <v>104.16261203585147</v>
      </c>
      <c r="F32" s="40">
        <f>F5/F19</f>
        <v>104.24670639899624</v>
      </c>
      <c r="G32" s="40">
        <f>G5/G19</f>
        <v>103.94449950445986</v>
      </c>
      <c r="H32" s="40">
        <f>H5/H19</f>
        <v>104.09052871814379</v>
      </c>
      <c r="I32" s="40">
        <f>I5/I19</f>
        <v>104.11072544255467</v>
      </c>
      <c r="J32" s="40">
        <f>J5/J19</f>
        <v>103.64918918918919</v>
      </c>
      <c r="K32" s="40">
        <f>K5/K19</f>
        <v>103.77462686567164</v>
      </c>
      <c r="L32" s="40">
        <f>L5/L19</f>
        <v>103.99691358024691</v>
      </c>
      <c r="M32" s="40">
        <f>M5/M19</f>
        <v>103.91733870967742</v>
      </c>
      <c r="N32" s="40">
        <f>N5/N19</f>
        <v>104.04483687335497</v>
      </c>
    </row>
    <row r="33" spans="1:14" x14ac:dyDescent="0.2">
      <c r="A33" s="15" t="s">
        <v>3</v>
      </c>
      <c r="B33" s="40">
        <f>B6/B20</f>
        <v>119.02999999999999</v>
      </c>
      <c r="C33" s="40">
        <f>C6/C20</f>
        <v>119.27695020746887</v>
      </c>
      <c r="D33" s="40">
        <f>D6/D20</f>
        <v>119.77085062240664</v>
      </c>
      <c r="E33" s="40">
        <f>E6/E20</f>
        <v>119.79959051724138</v>
      </c>
      <c r="F33" s="40">
        <f>F6/F20</f>
        <v>119.42610648918469</v>
      </c>
      <c r="G33" s="40">
        <f>G6/G20</f>
        <v>119.56617117117116</v>
      </c>
      <c r="H33" s="40">
        <f>H6/H20</f>
        <v>119.26293542074364</v>
      </c>
      <c r="I33" s="40">
        <f>I6/I20</f>
        <v>119.83154882154882</v>
      </c>
      <c r="J33" s="40">
        <f>J6/J20</f>
        <v>120.01371900826446</v>
      </c>
      <c r="K33" s="40">
        <f>K6/K20</f>
        <v>119.24369838420108</v>
      </c>
      <c r="L33" s="40">
        <f>L6/L20</f>
        <v>119.03</v>
      </c>
      <c r="M33" s="40">
        <f>M6/M20</f>
        <v>119.57979214780602</v>
      </c>
      <c r="N33" s="40">
        <f>N6/N20</f>
        <v>119.49307341001352</v>
      </c>
    </row>
    <row r="34" spans="1:14" x14ac:dyDescent="0.2">
      <c r="A34" s="15" t="s">
        <v>5</v>
      </c>
      <c r="B34" s="40">
        <f>B7/B21</f>
        <v>105</v>
      </c>
      <c r="C34" s="40">
        <f>C7/C21</f>
        <v>107.08955223880596</v>
      </c>
      <c r="D34" s="40">
        <f>D7/D21</f>
        <v>105.6</v>
      </c>
      <c r="E34" s="40">
        <f>E7/E21</f>
        <v>105</v>
      </c>
      <c r="F34" s="40">
        <f>F7/F21</f>
        <v>105.57377049180327</v>
      </c>
      <c r="G34" s="40">
        <f>G7/G21</f>
        <v>105.78947368421052</v>
      </c>
      <c r="H34" s="40">
        <f>H7/H21</f>
        <v>105.8974358974359</v>
      </c>
      <c r="I34" s="40">
        <f>I7/I21</f>
        <v>105</v>
      </c>
      <c r="J34" s="40">
        <f>J7/J21</f>
        <v>105</v>
      </c>
      <c r="K34" s="40">
        <f>K7/K21</f>
        <v>105</v>
      </c>
      <c r="L34" s="40">
        <f>L7/L21</f>
        <v>105.94594594594595</v>
      </c>
      <c r="M34" s="40">
        <f>M7/M21</f>
        <v>106.66666666666667</v>
      </c>
      <c r="N34" s="40">
        <f>N7/N21</f>
        <v>105.67901234567901</v>
      </c>
    </row>
  </sheetData>
  <pageMargins left="0.5" right="0.5" top="0.5" bottom="0.5" header="0.25" footer="0.25"/>
  <pageSetup scale="90" orientation="landscape" r:id="rId1"/>
  <headerFooter differentOddEven="1">
    <oddHeader>&amp;CHEARING AID PROCUREMENT DISTRIBUTION - NOV 1 2009 THROUGH OCT 31 2010</oddHeader>
    <oddFooter>&amp;L&amp;8Updated: Nov 4 2010&amp;C&amp;8Page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Group 1 ITE</vt:lpstr>
      <vt:lpstr>Group 2 BTE</vt:lpstr>
      <vt:lpstr>Group 3 RIC</vt:lpstr>
      <vt:lpstr>Group 4 CROS</vt:lpstr>
      <vt:lpstr>Group 5 Remotes</vt:lpstr>
    </vt:vector>
  </TitlesOfParts>
  <Company>Denver Distribution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 Hearing Aids Procurement Distribution Nov 2009-Oct 2010</dc:title>
  <dc:creator>US Dept Veterans Affairs, Office of Acquisition, Logistics &amp; Construction</dc:creator>
  <cp:keywords>Hearing Aids; Procurement; Distribution</cp:keywords>
  <cp:lastModifiedBy>Department of Veterans Affairs</cp:lastModifiedBy>
  <cp:lastPrinted>2010-11-04T17:22:31Z</cp:lastPrinted>
  <dcterms:created xsi:type="dcterms:W3CDTF">2004-12-02T00:55:54Z</dcterms:created>
  <dcterms:modified xsi:type="dcterms:W3CDTF">2017-06-01T21:01:59Z</dcterms:modified>
</cp:coreProperties>
</file>