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15192" windowHeight="8700" tabRatio="623" activeTab="3"/>
  </bookViews>
  <sheets>
    <sheet name="Summary" sheetId="1" r:id="rId1"/>
    <sheet name="Group 1 ITE" sheetId="2" r:id="rId2"/>
    <sheet name="Group 2 BTE" sheetId="3" r:id="rId3"/>
    <sheet name="Group 3 RIC" sheetId="4" r:id="rId4"/>
    <sheet name="Group 4 CROS" sheetId="5" r:id="rId5"/>
    <sheet name="Group 5 Remotes" sheetId="6" r:id="rId6"/>
  </sheets>
  <calcPr calcId="145621"/>
</workbook>
</file>

<file path=xl/calcChain.xml><?xml version="1.0" encoding="utf-8"?>
<calcChain xmlns="http://schemas.openxmlformats.org/spreadsheetml/2006/main">
  <c r="C46" i="3" l="1"/>
  <c r="H52" i="2"/>
  <c r="D52" i="2"/>
  <c r="K52" i="2" l="1"/>
  <c r="K53" i="2"/>
  <c r="F47" i="3"/>
  <c r="E46" i="3"/>
  <c r="F46" i="3"/>
  <c r="E87" i="1"/>
  <c r="E111" i="2"/>
  <c r="E88" i="2"/>
  <c r="F88" i="2"/>
  <c r="G88" i="2"/>
  <c r="H88" i="2"/>
  <c r="I88" i="2"/>
  <c r="J88" i="2"/>
  <c r="K88" i="2"/>
  <c r="L88" i="2"/>
  <c r="M88" i="2"/>
  <c r="E66" i="2"/>
  <c r="F66" i="2"/>
  <c r="G66" i="2"/>
  <c r="H66" i="2"/>
  <c r="I66" i="2"/>
  <c r="J66" i="2"/>
  <c r="K66" i="2"/>
  <c r="L66" i="2"/>
  <c r="M66" i="2"/>
  <c r="E34" i="2"/>
  <c r="F34" i="2"/>
  <c r="G34" i="2"/>
  <c r="H34" i="2"/>
  <c r="I34" i="2"/>
  <c r="J34" i="2"/>
  <c r="K34" i="2"/>
  <c r="L34" i="2"/>
  <c r="M34" i="2"/>
  <c r="E12" i="2"/>
  <c r="F12" i="2"/>
  <c r="G12" i="2"/>
  <c r="H12" i="2"/>
  <c r="I12" i="2"/>
  <c r="J12" i="2"/>
  <c r="K12" i="2"/>
  <c r="L12" i="2"/>
  <c r="M12" i="2"/>
  <c r="B91" i="1"/>
  <c r="C91" i="1"/>
  <c r="D91" i="1"/>
  <c r="E91" i="1"/>
  <c r="F91" i="1"/>
  <c r="G91" i="1"/>
  <c r="H91" i="1"/>
  <c r="I91" i="1"/>
  <c r="J91" i="1"/>
  <c r="K91" i="1"/>
  <c r="L91" i="1"/>
  <c r="M91" i="1"/>
  <c r="B92" i="1"/>
  <c r="C92" i="1"/>
  <c r="D92" i="1"/>
  <c r="E92" i="1"/>
  <c r="F92" i="1"/>
  <c r="G92" i="1"/>
  <c r="H92" i="1"/>
  <c r="I92" i="1"/>
  <c r="J92" i="1"/>
  <c r="K92" i="1"/>
  <c r="L92" i="1"/>
  <c r="M92" i="1"/>
  <c r="B93" i="1"/>
  <c r="C93" i="1"/>
  <c r="D93" i="1"/>
  <c r="E93" i="1"/>
  <c r="F93" i="1"/>
  <c r="G93" i="1"/>
  <c r="H93" i="1"/>
  <c r="I93" i="1"/>
  <c r="J93" i="1"/>
  <c r="K93" i="1"/>
  <c r="L93" i="1"/>
  <c r="M93" i="1"/>
  <c r="B94" i="1"/>
  <c r="C94" i="1"/>
  <c r="D94" i="1"/>
  <c r="E94" i="1"/>
  <c r="F94" i="1"/>
  <c r="G94" i="1"/>
  <c r="H94" i="1"/>
  <c r="I94" i="1"/>
  <c r="J94" i="1"/>
  <c r="K94" i="1"/>
  <c r="L94" i="1"/>
  <c r="M94" i="1"/>
  <c r="B95" i="1"/>
  <c r="C95" i="1"/>
  <c r="D95" i="1"/>
  <c r="E95" i="1"/>
  <c r="F95" i="1"/>
  <c r="G95" i="1"/>
  <c r="H95" i="1"/>
  <c r="I95" i="1"/>
  <c r="J95" i="1"/>
  <c r="K95" i="1"/>
  <c r="L95" i="1"/>
  <c r="M95" i="1"/>
  <c r="B96" i="1"/>
  <c r="C96" i="1"/>
  <c r="D96" i="1"/>
  <c r="E96" i="1"/>
  <c r="F96" i="1"/>
  <c r="G96" i="1"/>
  <c r="H96" i="1"/>
  <c r="I96" i="1"/>
  <c r="J96" i="1"/>
  <c r="K96" i="1"/>
  <c r="L96" i="1"/>
  <c r="M96" i="1"/>
  <c r="C90" i="1"/>
  <c r="D90" i="1"/>
  <c r="E90" i="1"/>
  <c r="F90" i="1"/>
  <c r="G90" i="1"/>
  <c r="H90" i="1"/>
  <c r="I90" i="1"/>
  <c r="J90" i="1"/>
  <c r="K90" i="1"/>
  <c r="L90" i="1"/>
  <c r="M90" i="1"/>
  <c r="B90" i="1"/>
  <c r="B82" i="1"/>
  <c r="C82" i="1"/>
  <c r="D82" i="1"/>
  <c r="E82" i="1"/>
  <c r="F82" i="1"/>
  <c r="G82" i="1"/>
  <c r="H82" i="1"/>
  <c r="I82" i="1"/>
  <c r="J82" i="1"/>
  <c r="K82" i="1"/>
  <c r="L82" i="1"/>
  <c r="M82" i="1"/>
  <c r="B83" i="1"/>
  <c r="C83" i="1"/>
  <c r="D83" i="1"/>
  <c r="E83" i="1"/>
  <c r="F83" i="1"/>
  <c r="G83" i="1"/>
  <c r="H83" i="1"/>
  <c r="I83" i="1"/>
  <c r="J83" i="1"/>
  <c r="K83" i="1"/>
  <c r="L83" i="1"/>
  <c r="M83" i="1"/>
  <c r="B84" i="1"/>
  <c r="C84" i="1"/>
  <c r="D84" i="1"/>
  <c r="E84" i="1"/>
  <c r="F84" i="1"/>
  <c r="G84" i="1"/>
  <c r="H84" i="1"/>
  <c r="I84" i="1"/>
  <c r="J84" i="1"/>
  <c r="K84" i="1"/>
  <c r="L84" i="1"/>
  <c r="M84" i="1"/>
  <c r="B85" i="1"/>
  <c r="C85" i="1"/>
  <c r="D85" i="1"/>
  <c r="E85" i="1"/>
  <c r="F85" i="1"/>
  <c r="G85" i="1"/>
  <c r="H85" i="1"/>
  <c r="I85" i="1"/>
  <c r="J85" i="1"/>
  <c r="K85" i="1"/>
  <c r="L85" i="1"/>
  <c r="M85" i="1"/>
  <c r="B86" i="1"/>
  <c r="C86" i="1"/>
  <c r="D86" i="1"/>
  <c r="E86" i="1"/>
  <c r="F86" i="1"/>
  <c r="G86" i="1"/>
  <c r="H86" i="1"/>
  <c r="I86" i="1"/>
  <c r="J86" i="1"/>
  <c r="K86" i="1"/>
  <c r="L86" i="1"/>
  <c r="M86" i="1"/>
  <c r="B87" i="1"/>
  <c r="C87" i="1"/>
  <c r="D87" i="1"/>
  <c r="F87" i="1"/>
  <c r="G87" i="1"/>
  <c r="H87" i="1"/>
  <c r="I87" i="1"/>
  <c r="J87" i="1"/>
  <c r="K87" i="1"/>
  <c r="L87" i="1"/>
  <c r="M87" i="1"/>
  <c r="C81" i="1"/>
  <c r="D81" i="1"/>
  <c r="E81" i="1"/>
  <c r="F81" i="1"/>
  <c r="G81" i="1"/>
  <c r="H81" i="1"/>
  <c r="I81" i="1"/>
  <c r="J81" i="1"/>
  <c r="K81" i="1"/>
  <c r="L81" i="1"/>
  <c r="M81" i="1"/>
  <c r="B81" i="1"/>
  <c r="B77" i="1"/>
  <c r="C77" i="1"/>
  <c r="C78" i="1" s="1"/>
  <c r="D77" i="1"/>
  <c r="E77" i="1"/>
  <c r="F77" i="1"/>
  <c r="G77" i="1"/>
  <c r="H77" i="1"/>
  <c r="I77" i="1"/>
  <c r="J77" i="1"/>
  <c r="K77" i="1"/>
  <c r="L77" i="1"/>
  <c r="M77" i="1"/>
  <c r="C76" i="1"/>
  <c r="D76" i="1"/>
  <c r="D78" i="1" s="1"/>
  <c r="E76" i="1"/>
  <c r="F76" i="1"/>
  <c r="G76" i="1"/>
  <c r="H76" i="1"/>
  <c r="I76" i="1"/>
  <c r="J76" i="1"/>
  <c r="K76" i="1"/>
  <c r="L76" i="1"/>
  <c r="M76" i="1"/>
  <c r="B76" i="1"/>
  <c r="B73" i="1"/>
  <c r="C73" i="1"/>
  <c r="D73" i="1"/>
  <c r="E73" i="1"/>
  <c r="F73" i="1"/>
  <c r="G73" i="1"/>
  <c r="H73" i="1"/>
  <c r="I73" i="1"/>
  <c r="J73" i="1"/>
  <c r="K73" i="1"/>
  <c r="L73" i="1"/>
  <c r="M73" i="1"/>
  <c r="C72" i="1"/>
  <c r="D72" i="1"/>
  <c r="E72" i="1"/>
  <c r="F72" i="1"/>
  <c r="G72" i="1"/>
  <c r="H72" i="1"/>
  <c r="I72" i="1"/>
  <c r="J72" i="1"/>
  <c r="K72" i="1"/>
  <c r="L72" i="1"/>
  <c r="M72" i="1"/>
  <c r="B72" i="1"/>
  <c r="B61" i="1"/>
  <c r="C61" i="1"/>
  <c r="D61" i="1"/>
  <c r="E61" i="1"/>
  <c r="F61" i="1"/>
  <c r="G61" i="1"/>
  <c r="H61" i="1"/>
  <c r="I61" i="1"/>
  <c r="J61" i="1"/>
  <c r="K61" i="1"/>
  <c r="L61" i="1"/>
  <c r="M61" i="1"/>
  <c r="B62" i="1"/>
  <c r="C62" i="1"/>
  <c r="D62" i="1"/>
  <c r="E62" i="1"/>
  <c r="F62" i="1"/>
  <c r="G62" i="1"/>
  <c r="H62" i="1"/>
  <c r="I62" i="1"/>
  <c r="J62" i="1"/>
  <c r="K62" i="1"/>
  <c r="L62" i="1"/>
  <c r="M62" i="1"/>
  <c r="B63" i="1"/>
  <c r="C63" i="1"/>
  <c r="D63" i="1"/>
  <c r="E63" i="1"/>
  <c r="F63" i="1"/>
  <c r="G63" i="1"/>
  <c r="H63" i="1"/>
  <c r="I63" i="1"/>
  <c r="J63" i="1"/>
  <c r="K63" i="1"/>
  <c r="L63" i="1"/>
  <c r="M63" i="1"/>
  <c r="B64" i="1"/>
  <c r="C64" i="1"/>
  <c r="D64" i="1"/>
  <c r="E64" i="1"/>
  <c r="F64" i="1"/>
  <c r="G64" i="1"/>
  <c r="H64" i="1"/>
  <c r="I64" i="1"/>
  <c r="J64" i="1"/>
  <c r="K64" i="1"/>
  <c r="L64" i="1"/>
  <c r="M64" i="1"/>
  <c r="B65" i="1"/>
  <c r="C65" i="1"/>
  <c r="D65" i="1"/>
  <c r="E65" i="1"/>
  <c r="F65" i="1"/>
  <c r="G65" i="1"/>
  <c r="H65" i="1"/>
  <c r="I65" i="1"/>
  <c r="J65" i="1"/>
  <c r="K65" i="1"/>
  <c r="L65" i="1"/>
  <c r="M65" i="1"/>
  <c r="B66" i="1"/>
  <c r="C66" i="1"/>
  <c r="D66" i="1"/>
  <c r="E66" i="1"/>
  <c r="F66" i="1"/>
  <c r="G66" i="1"/>
  <c r="H66" i="1"/>
  <c r="I66" i="1"/>
  <c r="J66" i="1"/>
  <c r="K66" i="1"/>
  <c r="L66" i="1"/>
  <c r="M66" i="1"/>
  <c r="B67" i="1"/>
  <c r="C67" i="1"/>
  <c r="D67" i="1"/>
  <c r="E67" i="1"/>
  <c r="F67" i="1"/>
  <c r="G67" i="1"/>
  <c r="H67" i="1"/>
  <c r="I67" i="1"/>
  <c r="J67" i="1"/>
  <c r="K67" i="1"/>
  <c r="L67" i="1"/>
  <c r="M67" i="1"/>
  <c r="B68" i="1"/>
  <c r="C68" i="1"/>
  <c r="D68" i="1"/>
  <c r="E68" i="1"/>
  <c r="F68" i="1"/>
  <c r="G68" i="1"/>
  <c r="H68" i="1"/>
  <c r="I68" i="1"/>
  <c r="J68" i="1"/>
  <c r="K68" i="1"/>
  <c r="L68" i="1"/>
  <c r="M68" i="1"/>
  <c r="C60" i="1"/>
  <c r="D60" i="1"/>
  <c r="E60" i="1"/>
  <c r="F60" i="1"/>
  <c r="G60" i="1"/>
  <c r="H60" i="1"/>
  <c r="I60" i="1"/>
  <c r="J60" i="1"/>
  <c r="K60" i="1"/>
  <c r="L60" i="1"/>
  <c r="M60" i="1"/>
  <c r="B60" i="1"/>
  <c r="B50" i="1"/>
  <c r="C50" i="1"/>
  <c r="D50" i="1"/>
  <c r="E50" i="1"/>
  <c r="F50" i="1"/>
  <c r="G50" i="1"/>
  <c r="H50" i="1"/>
  <c r="I50" i="1"/>
  <c r="J50" i="1"/>
  <c r="K50" i="1"/>
  <c r="L50" i="1"/>
  <c r="M50" i="1"/>
  <c r="B51" i="1"/>
  <c r="C51" i="1"/>
  <c r="D51" i="1"/>
  <c r="E51" i="1"/>
  <c r="F51" i="1"/>
  <c r="G51" i="1"/>
  <c r="H51" i="1"/>
  <c r="I51" i="1"/>
  <c r="J51" i="1"/>
  <c r="K51" i="1"/>
  <c r="L51" i="1"/>
  <c r="M51" i="1"/>
  <c r="B52" i="1"/>
  <c r="C52" i="1"/>
  <c r="D52" i="1"/>
  <c r="E52" i="1"/>
  <c r="F52" i="1"/>
  <c r="G52" i="1"/>
  <c r="H52" i="1"/>
  <c r="I52" i="1"/>
  <c r="J52" i="1"/>
  <c r="K52" i="1"/>
  <c r="L52" i="1"/>
  <c r="M52" i="1"/>
  <c r="B53" i="1"/>
  <c r="C53" i="1"/>
  <c r="D53" i="1"/>
  <c r="E53" i="1"/>
  <c r="F53" i="1"/>
  <c r="G53" i="1"/>
  <c r="H53" i="1"/>
  <c r="I53" i="1"/>
  <c r="J53" i="1"/>
  <c r="K53" i="1"/>
  <c r="L53" i="1"/>
  <c r="M53" i="1"/>
  <c r="B54" i="1"/>
  <c r="C54" i="1"/>
  <c r="D54" i="1"/>
  <c r="E54" i="1"/>
  <c r="F54" i="1"/>
  <c r="G54" i="1"/>
  <c r="H54" i="1"/>
  <c r="I54" i="1"/>
  <c r="J54" i="1"/>
  <c r="K54" i="1"/>
  <c r="L54" i="1"/>
  <c r="M54" i="1"/>
  <c r="B55" i="1"/>
  <c r="C55" i="1"/>
  <c r="D55" i="1"/>
  <c r="E55" i="1"/>
  <c r="F55" i="1"/>
  <c r="G55" i="1"/>
  <c r="H55" i="1"/>
  <c r="I55" i="1"/>
  <c r="J55" i="1"/>
  <c r="K55" i="1"/>
  <c r="L55" i="1"/>
  <c r="M55" i="1"/>
  <c r="B56" i="1"/>
  <c r="C56" i="1"/>
  <c r="D56" i="1"/>
  <c r="E56" i="1"/>
  <c r="F56" i="1"/>
  <c r="G56" i="1"/>
  <c r="H56" i="1"/>
  <c r="I56" i="1"/>
  <c r="J56" i="1"/>
  <c r="K56" i="1"/>
  <c r="L56" i="1"/>
  <c r="M56" i="1"/>
  <c r="B57" i="1"/>
  <c r="C57" i="1"/>
  <c r="D57" i="1"/>
  <c r="E57" i="1"/>
  <c r="F57" i="1"/>
  <c r="G57" i="1"/>
  <c r="H57" i="1"/>
  <c r="I57" i="1"/>
  <c r="J57" i="1"/>
  <c r="K57" i="1"/>
  <c r="L57" i="1"/>
  <c r="M57" i="1"/>
  <c r="C49" i="1"/>
  <c r="D49" i="1"/>
  <c r="E49" i="1"/>
  <c r="F49" i="1"/>
  <c r="G49" i="1"/>
  <c r="H49" i="1"/>
  <c r="I49" i="1"/>
  <c r="J49" i="1"/>
  <c r="K49" i="1"/>
  <c r="L49" i="1"/>
  <c r="M49" i="1"/>
  <c r="B49" i="1"/>
  <c r="E3" i="1"/>
  <c r="N22" i="6"/>
  <c r="C100" i="3"/>
  <c r="C134" i="2"/>
  <c r="C15" i="1" s="1"/>
  <c r="C135" i="2"/>
  <c r="C16" i="1" s="1"/>
  <c r="C136" i="2"/>
  <c r="C17" i="1" s="1"/>
  <c r="C137" i="2"/>
  <c r="C18" i="1" s="1"/>
  <c r="C138" i="2"/>
  <c r="C19" i="1" s="1"/>
  <c r="C139" i="2"/>
  <c r="C20" i="1" s="1"/>
  <c r="C140" i="2"/>
  <c r="C21" i="1" s="1"/>
  <c r="C141" i="2"/>
  <c r="C22" i="1" s="1"/>
  <c r="C133" i="2"/>
  <c r="C14" i="1" s="1"/>
  <c r="C112" i="2"/>
  <c r="C113" i="2"/>
  <c r="C5" i="1" s="1"/>
  <c r="C114" i="2"/>
  <c r="C115" i="2"/>
  <c r="C7" i="1" s="1"/>
  <c r="C116" i="2"/>
  <c r="C8" i="1" s="1"/>
  <c r="C117" i="2"/>
  <c r="C9" i="1" s="1"/>
  <c r="C118" i="2"/>
  <c r="C10" i="1" s="1"/>
  <c r="C119" i="2"/>
  <c r="C11" i="1" s="1"/>
  <c r="C111" i="2"/>
  <c r="C3" i="1" s="1"/>
  <c r="C101" i="2"/>
  <c r="C102" i="2"/>
  <c r="C103" i="2"/>
  <c r="C104" i="2"/>
  <c r="C105" i="2"/>
  <c r="C106" i="2"/>
  <c r="C107" i="2"/>
  <c r="C108" i="2"/>
  <c r="C100" i="2"/>
  <c r="C88" i="2"/>
  <c r="C91" i="2" s="1"/>
  <c r="C66" i="2"/>
  <c r="C68" i="2" s="1"/>
  <c r="C54" i="2"/>
  <c r="C47" i="2"/>
  <c r="C48" i="2"/>
  <c r="C49" i="2"/>
  <c r="C50" i="2"/>
  <c r="C51" i="2"/>
  <c r="C52" i="2"/>
  <c r="C53" i="2"/>
  <c r="C46" i="2"/>
  <c r="C12" i="2"/>
  <c r="C15" i="2" s="1"/>
  <c r="C34" i="2"/>
  <c r="C44" i="2" s="1"/>
  <c r="C5" i="5"/>
  <c r="D5" i="5"/>
  <c r="E5" i="5"/>
  <c r="F5" i="5"/>
  <c r="G5" i="5"/>
  <c r="H5" i="5"/>
  <c r="I5" i="5"/>
  <c r="J5" i="5"/>
  <c r="K5" i="5"/>
  <c r="L5" i="5"/>
  <c r="M5" i="5"/>
  <c r="B5" i="5"/>
  <c r="N26" i="6"/>
  <c r="B100" i="3"/>
  <c r="D100" i="3"/>
  <c r="E100" i="3"/>
  <c r="F100" i="3"/>
  <c r="G100" i="3"/>
  <c r="D100" i="2"/>
  <c r="E100" i="2"/>
  <c r="F100" i="2"/>
  <c r="C43" i="6"/>
  <c r="D43" i="6"/>
  <c r="E43" i="6"/>
  <c r="F43" i="6"/>
  <c r="G43" i="6"/>
  <c r="H43" i="6"/>
  <c r="I43" i="6"/>
  <c r="J43" i="6"/>
  <c r="K43" i="6"/>
  <c r="L43" i="6"/>
  <c r="M43" i="6"/>
  <c r="C39" i="6"/>
  <c r="D39" i="6"/>
  <c r="E39" i="6"/>
  <c r="F39" i="6"/>
  <c r="G39" i="6"/>
  <c r="H39" i="6"/>
  <c r="I39" i="6"/>
  <c r="J39" i="6"/>
  <c r="K39" i="6"/>
  <c r="L39" i="6"/>
  <c r="M39" i="6"/>
  <c r="B39" i="6"/>
  <c r="B40" i="6"/>
  <c r="B41" i="6"/>
  <c r="B42" i="6"/>
  <c r="B43" i="6"/>
  <c r="B44" i="6"/>
  <c r="N4" i="6"/>
  <c r="N5" i="6"/>
  <c r="N6" i="6"/>
  <c r="N7" i="6"/>
  <c r="N8" i="6"/>
  <c r="M19" i="5"/>
  <c r="M40" i="6"/>
  <c r="M41" i="6"/>
  <c r="M42" i="6"/>
  <c r="M44" i="6"/>
  <c r="M38" i="6"/>
  <c r="M47" i="4"/>
  <c r="M48" i="4"/>
  <c r="M49" i="4"/>
  <c r="M50" i="4"/>
  <c r="M51" i="4"/>
  <c r="M52" i="4"/>
  <c r="M53" i="4"/>
  <c r="M54" i="4"/>
  <c r="M46" i="4"/>
  <c r="M134" i="3"/>
  <c r="M38" i="1" s="1"/>
  <c r="M135" i="3"/>
  <c r="M39" i="1" s="1"/>
  <c r="M136" i="3"/>
  <c r="M40" i="1" s="1"/>
  <c r="M137" i="3"/>
  <c r="M41" i="1" s="1"/>
  <c r="M138" i="3"/>
  <c r="M42" i="1" s="1"/>
  <c r="M139" i="3"/>
  <c r="M43" i="1" s="1"/>
  <c r="M140" i="3"/>
  <c r="M44" i="1" s="1"/>
  <c r="M141" i="3"/>
  <c r="M45" i="1" s="1"/>
  <c r="M133" i="3"/>
  <c r="M37" i="1" s="1"/>
  <c r="M112" i="3"/>
  <c r="M113" i="3"/>
  <c r="M28" i="1" s="1"/>
  <c r="M114" i="3"/>
  <c r="M115" i="3"/>
  <c r="M30" i="1" s="1"/>
  <c r="M116" i="3"/>
  <c r="M31" i="1" s="1"/>
  <c r="M117" i="3"/>
  <c r="M32" i="1" s="1"/>
  <c r="M118" i="3"/>
  <c r="M33" i="1" s="1"/>
  <c r="M119" i="3"/>
  <c r="M34" i="1" s="1"/>
  <c r="M111" i="3"/>
  <c r="M101" i="3"/>
  <c r="M102" i="3"/>
  <c r="M103" i="3"/>
  <c r="M104" i="3"/>
  <c r="M105" i="3"/>
  <c r="M106" i="3"/>
  <c r="M107" i="3"/>
  <c r="M108" i="3"/>
  <c r="M100" i="3"/>
  <c r="M47" i="3"/>
  <c r="M49" i="3"/>
  <c r="M50" i="3"/>
  <c r="M51" i="3"/>
  <c r="M52" i="3"/>
  <c r="M53" i="3"/>
  <c r="M54" i="3"/>
  <c r="M46" i="3"/>
  <c r="M134" i="2"/>
  <c r="M15" i="1" s="1"/>
  <c r="M135" i="2"/>
  <c r="M16" i="1" s="1"/>
  <c r="M136" i="2"/>
  <c r="M17" i="1" s="1"/>
  <c r="M137" i="2"/>
  <c r="M18" i="1" s="1"/>
  <c r="M138" i="2"/>
  <c r="M19" i="1" s="1"/>
  <c r="M139" i="2"/>
  <c r="M20" i="1" s="1"/>
  <c r="M140" i="2"/>
  <c r="M21" i="1" s="1"/>
  <c r="M141" i="2"/>
  <c r="M22" i="1" s="1"/>
  <c r="M133" i="2"/>
  <c r="M112" i="2"/>
  <c r="M113" i="2"/>
  <c r="M5" i="1" s="1"/>
  <c r="M114" i="2"/>
  <c r="M115" i="2"/>
  <c r="M7" i="1" s="1"/>
  <c r="M116" i="2"/>
  <c r="M8" i="1" s="1"/>
  <c r="M117" i="2"/>
  <c r="M9" i="1" s="1"/>
  <c r="M118" i="2"/>
  <c r="M10" i="1" s="1"/>
  <c r="M119" i="2"/>
  <c r="M11" i="1" s="1"/>
  <c r="M111" i="2"/>
  <c r="M3" i="1" s="1"/>
  <c r="M101" i="2"/>
  <c r="M102" i="2"/>
  <c r="M103" i="2"/>
  <c r="M104" i="2"/>
  <c r="M105" i="2"/>
  <c r="M106" i="2"/>
  <c r="M107" i="2"/>
  <c r="M108" i="2"/>
  <c r="M100" i="2"/>
  <c r="M47" i="2"/>
  <c r="M48" i="2"/>
  <c r="M49" i="2"/>
  <c r="M50" i="2"/>
  <c r="M51" i="2"/>
  <c r="M52" i="2"/>
  <c r="M53" i="2"/>
  <c r="M54" i="2"/>
  <c r="M46" i="2"/>
  <c r="L12" i="4"/>
  <c r="L19" i="5"/>
  <c r="L40" i="6"/>
  <c r="L41" i="6"/>
  <c r="L42" i="6"/>
  <c r="L44" i="6"/>
  <c r="L38" i="6"/>
  <c r="L47" i="4"/>
  <c r="L48" i="4"/>
  <c r="L49" i="4"/>
  <c r="L50" i="4"/>
  <c r="L51" i="4"/>
  <c r="L52" i="4"/>
  <c r="L53" i="4"/>
  <c r="L54" i="4"/>
  <c r="L46" i="4"/>
  <c r="L34" i="4"/>
  <c r="L37" i="4" s="1"/>
  <c r="L134" i="3"/>
  <c r="L38" i="1" s="1"/>
  <c r="L135" i="3"/>
  <c r="L39" i="1" s="1"/>
  <c r="L136" i="3"/>
  <c r="L40" i="1" s="1"/>
  <c r="L137" i="3"/>
  <c r="L41" i="1" s="1"/>
  <c r="L138" i="3"/>
  <c r="L42" i="1" s="1"/>
  <c r="L139" i="3"/>
  <c r="L43" i="1" s="1"/>
  <c r="L140" i="3"/>
  <c r="L44" i="1" s="1"/>
  <c r="L141" i="3"/>
  <c r="L45" i="1" s="1"/>
  <c r="L133" i="3"/>
  <c r="L37" i="1" s="1"/>
  <c r="L112" i="3"/>
  <c r="L27" i="1" s="1"/>
  <c r="L113" i="3"/>
  <c r="L28" i="1" s="1"/>
  <c r="L114" i="3"/>
  <c r="L29" i="1" s="1"/>
  <c r="L115" i="3"/>
  <c r="L30" i="1" s="1"/>
  <c r="L116" i="3"/>
  <c r="L117" i="3"/>
  <c r="L118" i="3"/>
  <c r="L119" i="3"/>
  <c r="L34" i="1" s="1"/>
  <c r="L111" i="3"/>
  <c r="L101" i="3"/>
  <c r="L102" i="3"/>
  <c r="L103" i="3"/>
  <c r="L104" i="3"/>
  <c r="L105" i="3"/>
  <c r="L106" i="3"/>
  <c r="L107" i="3"/>
  <c r="L108" i="3"/>
  <c r="L100" i="3"/>
  <c r="L47" i="3"/>
  <c r="L48" i="3"/>
  <c r="L49" i="3"/>
  <c r="L50" i="3"/>
  <c r="L51" i="3"/>
  <c r="L52" i="3"/>
  <c r="L53" i="3"/>
  <c r="L54" i="3"/>
  <c r="L46" i="3"/>
  <c r="L134" i="2"/>
  <c r="L15" i="1" s="1"/>
  <c r="L135" i="2"/>
  <c r="L16" i="1" s="1"/>
  <c r="L136" i="2"/>
  <c r="L17" i="1" s="1"/>
  <c r="L137" i="2"/>
  <c r="L18" i="1" s="1"/>
  <c r="L138" i="2"/>
  <c r="L19" i="1" s="1"/>
  <c r="L139" i="2"/>
  <c r="L20" i="1" s="1"/>
  <c r="L140" i="2"/>
  <c r="L21" i="1" s="1"/>
  <c r="L141" i="2"/>
  <c r="L22" i="1" s="1"/>
  <c r="L133" i="2"/>
  <c r="L112" i="2"/>
  <c r="L4" i="1" s="1"/>
  <c r="L113" i="2"/>
  <c r="L5" i="1" s="1"/>
  <c r="L114" i="2"/>
  <c r="L6" i="1" s="1"/>
  <c r="L115" i="2"/>
  <c r="L7" i="1" s="1"/>
  <c r="L116" i="2"/>
  <c r="L117" i="2"/>
  <c r="L118" i="2"/>
  <c r="L119" i="2"/>
  <c r="L11" i="1" s="1"/>
  <c r="L111" i="2"/>
  <c r="L3" i="1" s="1"/>
  <c r="L101" i="2"/>
  <c r="L102" i="2"/>
  <c r="L103" i="2"/>
  <c r="L104" i="2"/>
  <c r="L105" i="2"/>
  <c r="L106" i="2"/>
  <c r="L107" i="2"/>
  <c r="L108" i="2"/>
  <c r="L100" i="2"/>
  <c r="L47" i="2"/>
  <c r="L48" i="2"/>
  <c r="L49" i="2"/>
  <c r="L50" i="2"/>
  <c r="L51" i="2"/>
  <c r="L52" i="2"/>
  <c r="L53" i="2"/>
  <c r="L54" i="2"/>
  <c r="L46" i="2"/>
  <c r="K19" i="5"/>
  <c r="K40" i="6"/>
  <c r="K41" i="6"/>
  <c r="K42" i="6"/>
  <c r="K44" i="6"/>
  <c r="K38" i="6"/>
  <c r="K47" i="4"/>
  <c r="K48" i="4"/>
  <c r="K49" i="4"/>
  <c r="K50" i="4"/>
  <c r="K51" i="4"/>
  <c r="K52" i="4"/>
  <c r="K53" i="4"/>
  <c r="K54" i="4"/>
  <c r="K46" i="4"/>
  <c r="K134" i="3"/>
  <c r="K38" i="1" s="1"/>
  <c r="K135" i="3"/>
  <c r="K39" i="1" s="1"/>
  <c r="K136" i="3"/>
  <c r="K40" i="1" s="1"/>
  <c r="K137" i="3"/>
  <c r="K41" i="1" s="1"/>
  <c r="K138" i="3"/>
  <c r="K42" i="1" s="1"/>
  <c r="K139" i="3"/>
  <c r="K43" i="1" s="1"/>
  <c r="K140" i="3"/>
  <c r="K44" i="1" s="1"/>
  <c r="K141" i="3"/>
  <c r="K45" i="1" s="1"/>
  <c r="K133" i="3"/>
  <c r="K37" i="1" s="1"/>
  <c r="K112" i="3"/>
  <c r="K113" i="3"/>
  <c r="K28" i="1" s="1"/>
  <c r="K114" i="3"/>
  <c r="K115" i="3"/>
  <c r="K30" i="1" s="1"/>
  <c r="K116" i="3"/>
  <c r="K31" i="1" s="1"/>
  <c r="K117" i="3"/>
  <c r="K32" i="1" s="1"/>
  <c r="K118" i="3"/>
  <c r="K33" i="1" s="1"/>
  <c r="K119" i="3"/>
  <c r="K34" i="1" s="1"/>
  <c r="K111" i="3"/>
  <c r="K101" i="3"/>
  <c r="K102" i="3"/>
  <c r="K103" i="3"/>
  <c r="K104" i="3"/>
  <c r="K105" i="3"/>
  <c r="K106" i="3"/>
  <c r="K107" i="3"/>
  <c r="K108" i="3"/>
  <c r="K100" i="3"/>
  <c r="K54" i="3"/>
  <c r="K47" i="3"/>
  <c r="K48" i="3"/>
  <c r="K49" i="3"/>
  <c r="K50" i="3"/>
  <c r="K51" i="3"/>
  <c r="K52" i="3"/>
  <c r="K53" i="3"/>
  <c r="K46" i="3"/>
  <c r="K134" i="2"/>
  <c r="K15" i="1" s="1"/>
  <c r="K135" i="2"/>
  <c r="K16" i="1" s="1"/>
  <c r="K136" i="2"/>
  <c r="K17" i="1" s="1"/>
  <c r="K137" i="2"/>
  <c r="K18" i="1" s="1"/>
  <c r="K138" i="2"/>
  <c r="K19" i="1" s="1"/>
  <c r="K139" i="2"/>
  <c r="K20" i="1" s="1"/>
  <c r="K140" i="2"/>
  <c r="K21" i="1" s="1"/>
  <c r="K141" i="2"/>
  <c r="K22" i="1" s="1"/>
  <c r="K133" i="2"/>
  <c r="K112" i="2"/>
  <c r="K113" i="2"/>
  <c r="K5" i="1" s="1"/>
  <c r="K114" i="2"/>
  <c r="K115" i="2"/>
  <c r="K7" i="1" s="1"/>
  <c r="K116" i="2"/>
  <c r="K8" i="1" s="1"/>
  <c r="K117" i="2"/>
  <c r="K9" i="1" s="1"/>
  <c r="K118" i="2"/>
  <c r="K10" i="1" s="1"/>
  <c r="K119" i="2"/>
  <c r="K11" i="1" s="1"/>
  <c r="K111" i="2"/>
  <c r="K101" i="2"/>
  <c r="K102" i="2"/>
  <c r="K103" i="2"/>
  <c r="K104" i="2"/>
  <c r="K105" i="2"/>
  <c r="K106" i="2"/>
  <c r="K107" i="2"/>
  <c r="K108" i="2"/>
  <c r="K100" i="2"/>
  <c r="K47" i="2"/>
  <c r="K48" i="2"/>
  <c r="K49" i="2"/>
  <c r="K50" i="2"/>
  <c r="K51" i="2"/>
  <c r="K54" i="2"/>
  <c r="K46" i="2"/>
  <c r="J19" i="5"/>
  <c r="J40" i="6"/>
  <c r="J41" i="6"/>
  <c r="J42" i="6"/>
  <c r="J44" i="6"/>
  <c r="J38" i="6"/>
  <c r="J47" i="4"/>
  <c r="J48" i="4"/>
  <c r="J49" i="4"/>
  <c r="J50" i="4"/>
  <c r="J51" i="4"/>
  <c r="J52" i="4"/>
  <c r="J53" i="4"/>
  <c r="J54" i="4"/>
  <c r="J46" i="4"/>
  <c r="J134" i="3"/>
  <c r="J38" i="1" s="1"/>
  <c r="J135" i="3"/>
  <c r="J39" i="1" s="1"/>
  <c r="J136" i="3"/>
  <c r="J40" i="1" s="1"/>
  <c r="J137" i="3"/>
  <c r="J41" i="1" s="1"/>
  <c r="J138" i="3"/>
  <c r="J42" i="1" s="1"/>
  <c r="J139" i="3"/>
  <c r="J43" i="1" s="1"/>
  <c r="J140" i="3"/>
  <c r="J44" i="1" s="1"/>
  <c r="J141" i="3"/>
  <c r="J45" i="1" s="1"/>
  <c r="J133" i="3"/>
  <c r="J37" i="1" s="1"/>
  <c r="J112" i="3"/>
  <c r="J113" i="3"/>
  <c r="J28" i="1" s="1"/>
  <c r="J114" i="3"/>
  <c r="J115" i="3"/>
  <c r="J30" i="1" s="1"/>
  <c r="J116" i="3"/>
  <c r="J31" i="1" s="1"/>
  <c r="J117" i="3"/>
  <c r="J32" i="1" s="1"/>
  <c r="J118" i="3"/>
  <c r="J33" i="1" s="1"/>
  <c r="J119" i="3"/>
  <c r="J34" i="1" s="1"/>
  <c r="J111" i="3"/>
  <c r="J101" i="3"/>
  <c r="J102" i="3"/>
  <c r="J103" i="3"/>
  <c r="J104" i="3"/>
  <c r="J105" i="3"/>
  <c r="J106" i="3"/>
  <c r="J107" i="3"/>
  <c r="J108" i="3"/>
  <c r="J100" i="3"/>
  <c r="J47" i="3"/>
  <c r="J48" i="3"/>
  <c r="J49" i="3"/>
  <c r="J50" i="3"/>
  <c r="J51" i="3"/>
  <c r="J52" i="3"/>
  <c r="J53" i="3"/>
  <c r="J54" i="3"/>
  <c r="J46" i="3"/>
  <c r="J134" i="2"/>
  <c r="J15" i="1" s="1"/>
  <c r="J135" i="2"/>
  <c r="J16" i="1" s="1"/>
  <c r="J136" i="2"/>
  <c r="J17" i="1" s="1"/>
  <c r="J137" i="2"/>
  <c r="J18" i="1" s="1"/>
  <c r="J138" i="2"/>
  <c r="J19" i="1" s="1"/>
  <c r="J139" i="2"/>
  <c r="J20" i="1" s="1"/>
  <c r="J140" i="2"/>
  <c r="J21" i="1" s="1"/>
  <c r="J141" i="2"/>
  <c r="J22" i="1" s="1"/>
  <c r="J133" i="2"/>
  <c r="J112" i="2"/>
  <c r="J113" i="2"/>
  <c r="J5" i="1" s="1"/>
  <c r="J114" i="2"/>
  <c r="J115" i="2"/>
  <c r="J7" i="1" s="1"/>
  <c r="J116" i="2"/>
  <c r="J8" i="1" s="1"/>
  <c r="J117" i="2"/>
  <c r="J9" i="1" s="1"/>
  <c r="J118" i="2"/>
  <c r="J10" i="1" s="1"/>
  <c r="J119" i="2"/>
  <c r="J11" i="1" s="1"/>
  <c r="J111" i="2"/>
  <c r="J101" i="2"/>
  <c r="J102" i="2"/>
  <c r="J103" i="2"/>
  <c r="J104" i="2"/>
  <c r="J105" i="2"/>
  <c r="J106" i="2"/>
  <c r="J107" i="2"/>
  <c r="J108" i="2"/>
  <c r="J100" i="2"/>
  <c r="J47" i="2"/>
  <c r="J48" i="2"/>
  <c r="J49" i="2"/>
  <c r="J50" i="2"/>
  <c r="J51" i="2"/>
  <c r="J52" i="2"/>
  <c r="J53" i="2"/>
  <c r="J54" i="2"/>
  <c r="J46" i="2"/>
  <c r="N91" i="1" l="1"/>
  <c r="K120" i="2"/>
  <c r="G120" i="2"/>
  <c r="L160" i="2"/>
  <c r="M157" i="2"/>
  <c r="K154" i="2"/>
  <c r="J120" i="2"/>
  <c r="F120" i="2"/>
  <c r="C155" i="2"/>
  <c r="M120" i="2"/>
  <c r="I120" i="2"/>
  <c r="E120" i="2"/>
  <c r="C157" i="2"/>
  <c r="C6" i="1"/>
  <c r="N86" i="1"/>
  <c r="N95" i="1"/>
  <c r="J74" i="1"/>
  <c r="F74" i="1"/>
  <c r="C154" i="2"/>
  <c r="C4" i="1"/>
  <c r="L120" i="2"/>
  <c r="H120" i="2"/>
  <c r="J155" i="2"/>
  <c r="N43" i="6"/>
  <c r="N39" i="6"/>
  <c r="E74" i="1"/>
  <c r="L74" i="1"/>
  <c r="H74" i="1"/>
  <c r="M74" i="1"/>
  <c r="M130" i="1"/>
  <c r="M108" i="1"/>
  <c r="M129" i="1"/>
  <c r="M107" i="1"/>
  <c r="M128" i="1"/>
  <c r="M106" i="1"/>
  <c r="M88" i="1"/>
  <c r="M127" i="1"/>
  <c r="M105" i="1"/>
  <c r="M126" i="1"/>
  <c r="M104" i="1"/>
  <c r="M125" i="1"/>
  <c r="M157" i="3"/>
  <c r="M29" i="1"/>
  <c r="M6" i="1"/>
  <c r="M124" i="1"/>
  <c r="M102" i="1"/>
  <c r="M142" i="2"/>
  <c r="M146" i="2" s="1"/>
  <c r="M97" i="1"/>
  <c r="M69" i="1"/>
  <c r="M58" i="1"/>
  <c r="M155" i="3"/>
  <c r="M123" i="1"/>
  <c r="M27" i="1"/>
  <c r="M155" i="2"/>
  <c r="M4" i="1"/>
  <c r="M154" i="3"/>
  <c r="M46" i="1"/>
  <c r="M26" i="1"/>
  <c r="M14" i="1"/>
  <c r="M122" i="1" s="1"/>
  <c r="M154" i="2"/>
  <c r="L78" i="1"/>
  <c r="L130" i="1"/>
  <c r="L108" i="1"/>
  <c r="L161" i="3"/>
  <c r="L129" i="1"/>
  <c r="L33" i="1"/>
  <c r="L161" i="2"/>
  <c r="L10" i="1"/>
  <c r="L128" i="1"/>
  <c r="L160" i="3"/>
  <c r="L32" i="1"/>
  <c r="L9" i="1"/>
  <c r="L88" i="1"/>
  <c r="L159" i="3"/>
  <c r="L127" i="1"/>
  <c r="L31" i="1"/>
  <c r="L159" i="2"/>
  <c r="L8" i="1"/>
  <c r="L126" i="1"/>
  <c r="L104" i="1"/>
  <c r="L125" i="1"/>
  <c r="L103" i="1"/>
  <c r="L124" i="1"/>
  <c r="L102" i="1"/>
  <c r="L142" i="2"/>
  <c r="L145" i="2" s="1"/>
  <c r="L97" i="1"/>
  <c r="L69" i="1"/>
  <c r="L123" i="1"/>
  <c r="L46" i="1"/>
  <c r="L101" i="1"/>
  <c r="L58" i="1"/>
  <c r="L154" i="3"/>
  <c r="L26" i="1"/>
  <c r="L100" i="1" s="1"/>
  <c r="L154" i="2"/>
  <c r="L14" i="1"/>
  <c r="L23" i="1" s="1"/>
  <c r="K74" i="1"/>
  <c r="K130" i="1"/>
  <c r="K108" i="1"/>
  <c r="K129" i="1"/>
  <c r="K107" i="1"/>
  <c r="K128" i="1"/>
  <c r="K106" i="1"/>
  <c r="K88" i="1"/>
  <c r="K127" i="1"/>
  <c r="K105" i="1"/>
  <c r="K126" i="1"/>
  <c r="K104" i="1"/>
  <c r="K125" i="1"/>
  <c r="K157" i="3"/>
  <c r="K29" i="1"/>
  <c r="K157" i="2"/>
  <c r="K6" i="1"/>
  <c r="K124" i="1"/>
  <c r="K102" i="1"/>
  <c r="K142" i="2"/>
  <c r="K146" i="2" s="1"/>
  <c r="K97" i="1"/>
  <c r="K69" i="1"/>
  <c r="K58" i="1"/>
  <c r="K123" i="1"/>
  <c r="K155" i="3"/>
  <c r="K27" i="1"/>
  <c r="K155" i="2"/>
  <c r="K4" i="1"/>
  <c r="K154" i="3"/>
  <c r="K46" i="1"/>
  <c r="K26" i="1"/>
  <c r="K14" i="1"/>
  <c r="K122" i="1" s="1"/>
  <c r="K3" i="1"/>
  <c r="J78" i="1"/>
  <c r="J130" i="1"/>
  <c r="J108" i="1"/>
  <c r="J129" i="1"/>
  <c r="J107" i="1"/>
  <c r="J128" i="1"/>
  <c r="J106" i="1"/>
  <c r="J88" i="1"/>
  <c r="J127" i="1"/>
  <c r="J105" i="1"/>
  <c r="J126" i="1"/>
  <c r="J104" i="1"/>
  <c r="J157" i="3"/>
  <c r="J125" i="1"/>
  <c r="J29" i="1"/>
  <c r="J157" i="2"/>
  <c r="J6" i="1"/>
  <c r="J124" i="1"/>
  <c r="J102" i="1"/>
  <c r="J142" i="2"/>
  <c r="J146" i="2" s="1"/>
  <c r="J97" i="1"/>
  <c r="J69" i="1"/>
  <c r="J155" i="3"/>
  <c r="J123" i="1"/>
  <c r="J46" i="1"/>
  <c r="J27" i="1"/>
  <c r="J4" i="1"/>
  <c r="J58" i="1"/>
  <c r="J154" i="3"/>
  <c r="J26" i="1"/>
  <c r="J154" i="2"/>
  <c r="J3" i="1"/>
  <c r="J14" i="1"/>
  <c r="J23" i="1" s="1"/>
  <c r="I74" i="1"/>
  <c r="I88" i="1"/>
  <c r="I97" i="1"/>
  <c r="I69" i="1"/>
  <c r="I58" i="1"/>
  <c r="H78" i="1"/>
  <c r="H88" i="1"/>
  <c r="H97" i="1"/>
  <c r="H69" i="1"/>
  <c r="H58" i="1"/>
  <c r="G74" i="1"/>
  <c r="G88" i="1"/>
  <c r="G97" i="1"/>
  <c r="G69" i="1"/>
  <c r="G58" i="1"/>
  <c r="F78" i="1"/>
  <c r="F88" i="1"/>
  <c r="F97" i="1"/>
  <c r="F69" i="1"/>
  <c r="M78" i="1"/>
  <c r="K78" i="1"/>
  <c r="I78" i="1"/>
  <c r="G78" i="1"/>
  <c r="F58" i="1"/>
  <c r="E78" i="1"/>
  <c r="E88" i="1"/>
  <c r="E97" i="1"/>
  <c r="N82" i="1"/>
  <c r="E69" i="1"/>
  <c r="E58" i="1"/>
  <c r="C162" i="2"/>
  <c r="C161" i="2"/>
  <c r="C160" i="2"/>
  <c r="C159" i="2"/>
  <c r="C142" i="2"/>
  <c r="C147" i="2" s="1"/>
  <c r="C43" i="2"/>
  <c r="C158" i="2"/>
  <c r="C18" i="2"/>
  <c r="C39" i="2"/>
  <c r="C22" i="2"/>
  <c r="C36" i="2"/>
  <c r="C41" i="2"/>
  <c r="C37" i="2"/>
  <c r="C156" i="2"/>
  <c r="C90" i="2"/>
  <c r="C96" i="2"/>
  <c r="C94" i="2"/>
  <c r="C92" i="2"/>
  <c r="C98" i="2"/>
  <c r="C97" i="2"/>
  <c r="C95" i="2"/>
  <c r="C93" i="2"/>
  <c r="C75" i="2"/>
  <c r="C73" i="2"/>
  <c r="C71" i="2"/>
  <c r="C69" i="2"/>
  <c r="C76" i="2"/>
  <c r="C74" i="2"/>
  <c r="C72" i="2"/>
  <c r="C70" i="2"/>
  <c r="C20" i="2"/>
  <c r="C16" i="2"/>
  <c r="C120" i="2"/>
  <c r="C123" i="2" s="1"/>
  <c r="C14" i="2"/>
  <c r="C21" i="2"/>
  <c r="C19" i="2"/>
  <c r="C17" i="2"/>
  <c r="C42" i="2"/>
  <c r="C40" i="2"/>
  <c r="C38" i="2"/>
  <c r="M162" i="3"/>
  <c r="M162" i="2"/>
  <c r="M161" i="3"/>
  <c r="M161" i="2"/>
  <c r="M160" i="3"/>
  <c r="M160" i="2"/>
  <c r="M159" i="3"/>
  <c r="M159" i="2"/>
  <c r="M142" i="3"/>
  <c r="M146" i="3" s="1"/>
  <c r="M158" i="3"/>
  <c r="M158" i="2"/>
  <c r="M156" i="3"/>
  <c r="M156" i="2"/>
  <c r="L162" i="3"/>
  <c r="L162" i="2"/>
  <c r="L158" i="3"/>
  <c r="L158" i="2"/>
  <c r="L157" i="3"/>
  <c r="L157" i="2"/>
  <c r="L36" i="4"/>
  <c r="L44" i="4"/>
  <c r="L40" i="4"/>
  <c r="L42" i="4"/>
  <c r="L38" i="4"/>
  <c r="L156" i="3"/>
  <c r="L156" i="2"/>
  <c r="L43" i="4"/>
  <c r="L41" i="4"/>
  <c r="L39" i="4"/>
  <c r="L142" i="3"/>
  <c r="L145" i="3" s="1"/>
  <c r="L155" i="3"/>
  <c r="L155" i="2"/>
  <c r="K162" i="3"/>
  <c r="K162" i="2"/>
  <c r="K161" i="3"/>
  <c r="K161" i="2"/>
  <c r="K160" i="3"/>
  <c r="K160" i="2"/>
  <c r="K159" i="3"/>
  <c r="K159" i="2"/>
  <c r="K158" i="3"/>
  <c r="K142" i="3"/>
  <c r="K147" i="3" s="1"/>
  <c r="K158" i="2"/>
  <c r="K156" i="3"/>
  <c r="K156" i="2"/>
  <c r="J162" i="3"/>
  <c r="J162" i="2"/>
  <c r="J161" i="3"/>
  <c r="J161" i="2"/>
  <c r="J160" i="3"/>
  <c r="J160" i="2"/>
  <c r="J159" i="3"/>
  <c r="J159" i="2"/>
  <c r="J142" i="3"/>
  <c r="J146" i="3" s="1"/>
  <c r="J158" i="3"/>
  <c r="J158" i="2"/>
  <c r="J156" i="3"/>
  <c r="J156" i="2"/>
  <c r="J22" i="2"/>
  <c r="J20" i="2"/>
  <c r="J18" i="2"/>
  <c r="J16" i="2"/>
  <c r="J14" i="2"/>
  <c r="J21" i="2"/>
  <c r="J19" i="2"/>
  <c r="J17" i="2"/>
  <c r="J15" i="2"/>
  <c r="I19" i="5"/>
  <c r="I40" i="6"/>
  <c r="I41" i="6"/>
  <c r="I42" i="6"/>
  <c r="I44" i="6"/>
  <c r="I38" i="6"/>
  <c r="I47" i="4"/>
  <c r="I49" i="4"/>
  <c r="I50" i="4"/>
  <c r="I51" i="4"/>
  <c r="I52" i="4"/>
  <c r="I53" i="4"/>
  <c r="I54" i="4"/>
  <c r="I46" i="4"/>
  <c r="I134" i="3"/>
  <c r="I38" i="1" s="1"/>
  <c r="I135" i="3"/>
  <c r="I39" i="1" s="1"/>
  <c r="I136" i="3"/>
  <c r="I40" i="1" s="1"/>
  <c r="I137" i="3"/>
  <c r="I41" i="1" s="1"/>
  <c r="I138" i="3"/>
  <c r="I42" i="1" s="1"/>
  <c r="I139" i="3"/>
  <c r="I43" i="1" s="1"/>
  <c r="I140" i="3"/>
  <c r="I44" i="1" s="1"/>
  <c r="I141" i="3"/>
  <c r="I45" i="1" s="1"/>
  <c r="I133" i="3"/>
  <c r="I37" i="1" s="1"/>
  <c r="I112" i="3"/>
  <c r="I113" i="3"/>
  <c r="I28" i="1" s="1"/>
  <c r="I114" i="3"/>
  <c r="I115" i="3"/>
  <c r="I30" i="1" s="1"/>
  <c r="I116" i="3"/>
  <c r="I31" i="1" s="1"/>
  <c r="I117" i="3"/>
  <c r="I32" i="1" s="1"/>
  <c r="I118" i="3"/>
  <c r="I33" i="1" s="1"/>
  <c r="I119" i="3"/>
  <c r="I34" i="1" s="1"/>
  <c r="I111" i="3"/>
  <c r="I101" i="3"/>
  <c r="I102" i="3"/>
  <c r="I103" i="3"/>
  <c r="I104" i="3"/>
  <c r="I105" i="3"/>
  <c r="I106" i="3"/>
  <c r="I107" i="3"/>
  <c r="I108" i="3"/>
  <c r="I100" i="3"/>
  <c r="I47" i="3"/>
  <c r="I48" i="3"/>
  <c r="I49" i="3"/>
  <c r="I50" i="3"/>
  <c r="I51" i="3"/>
  <c r="I52" i="3"/>
  <c r="I53" i="3"/>
  <c r="I54" i="3"/>
  <c r="I46" i="3"/>
  <c r="I134" i="2"/>
  <c r="I15" i="1" s="1"/>
  <c r="I123" i="1" s="1"/>
  <c r="I135" i="2"/>
  <c r="I16" i="1" s="1"/>
  <c r="I124" i="1" s="1"/>
  <c r="I136" i="2"/>
  <c r="I17" i="1" s="1"/>
  <c r="I125" i="1" s="1"/>
  <c r="I137" i="2"/>
  <c r="I18" i="1" s="1"/>
  <c r="I126" i="1" s="1"/>
  <c r="I138" i="2"/>
  <c r="I19" i="1" s="1"/>
  <c r="I127" i="1" s="1"/>
  <c r="I139" i="2"/>
  <c r="I20" i="1" s="1"/>
  <c r="I128" i="1" s="1"/>
  <c r="I140" i="2"/>
  <c r="I21" i="1" s="1"/>
  <c r="I129" i="1" s="1"/>
  <c r="I141" i="2"/>
  <c r="I22" i="1" s="1"/>
  <c r="I130" i="1" s="1"/>
  <c r="I133" i="2"/>
  <c r="I112" i="2"/>
  <c r="I113" i="2"/>
  <c r="I5" i="1" s="1"/>
  <c r="I102" i="1" s="1"/>
  <c r="I114" i="2"/>
  <c r="I115" i="2"/>
  <c r="I7" i="1" s="1"/>
  <c r="I104" i="1" s="1"/>
  <c r="I116" i="2"/>
  <c r="I8" i="1" s="1"/>
  <c r="I105" i="1" s="1"/>
  <c r="I117" i="2"/>
  <c r="I9" i="1" s="1"/>
  <c r="I106" i="1" s="1"/>
  <c r="I118" i="2"/>
  <c r="I10" i="1" s="1"/>
  <c r="I107" i="1" s="1"/>
  <c r="I119" i="2"/>
  <c r="I11" i="1" s="1"/>
  <c r="I108" i="1" s="1"/>
  <c r="I111" i="2"/>
  <c r="I101" i="2"/>
  <c r="I102" i="2"/>
  <c r="I103" i="2"/>
  <c r="I104" i="2"/>
  <c r="I105" i="2"/>
  <c r="I106" i="2"/>
  <c r="I107" i="2"/>
  <c r="I108" i="2"/>
  <c r="I100" i="2"/>
  <c r="I47" i="2"/>
  <c r="I48" i="2"/>
  <c r="I49" i="2"/>
  <c r="I50" i="2"/>
  <c r="I51" i="2"/>
  <c r="I53" i="2"/>
  <c r="I54" i="2"/>
  <c r="I46" i="2"/>
  <c r="H19" i="5"/>
  <c r="H40" i="6"/>
  <c r="H41" i="6"/>
  <c r="H42" i="6"/>
  <c r="H44" i="6"/>
  <c r="H38" i="6"/>
  <c r="H47" i="4"/>
  <c r="H48" i="4"/>
  <c r="H49" i="4"/>
  <c r="H50" i="4"/>
  <c r="H51" i="4"/>
  <c r="H52" i="4"/>
  <c r="H53" i="4"/>
  <c r="H54" i="4"/>
  <c r="H46" i="4"/>
  <c r="H134" i="3"/>
  <c r="H38" i="1" s="1"/>
  <c r="H135" i="3"/>
  <c r="H39" i="1" s="1"/>
  <c r="H136" i="3"/>
  <c r="H40" i="1" s="1"/>
  <c r="H137" i="3"/>
  <c r="H41" i="1" s="1"/>
  <c r="H138" i="3"/>
  <c r="H42" i="1" s="1"/>
  <c r="H139" i="3"/>
  <c r="H43" i="1" s="1"/>
  <c r="H140" i="3"/>
  <c r="H44" i="1" s="1"/>
  <c r="H141" i="3"/>
  <c r="H45" i="1" s="1"/>
  <c r="H133" i="3"/>
  <c r="H37" i="1" s="1"/>
  <c r="H112" i="3"/>
  <c r="H113" i="3"/>
  <c r="H28" i="1" s="1"/>
  <c r="H114" i="3"/>
  <c r="H115" i="3"/>
  <c r="H30" i="1" s="1"/>
  <c r="H116" i="3"/>
  <c r="H31" i="1" s="1"/>
  <c r="H117" i="3"/>
  <c r="H32" i="1" s="1"/>
  <c r="H118" i="3"/>
  <c r="H33" i="1" s="1"/>
  <c r="H119" i="3"/>
  <c r="H34" i="1" s="1"/>
  <c r="H111" i="3"/>
  <c r="H101" i="3"/>
  <c r="H102" i="3"/>
  <c r="H103" i="3"/>
  <c r="H104" i="3"/>
  <c r="H105" i="3"/>
  <c r="H106" i="3"/>
  <c r="H107" i="3"/>
  <c r="H108" i="3"/>
  <c r="H100" i="3"/>
  <c r="H47" i="3"/>
  <c r="H48" i="3"/>
  <c r="H49" i="3"/>
  <c r="H50" i="3"/>
  <c r="H51" i="3"/>
  <c r="H52" i="3"/>
  <c r="H53" i="3"/>
  <c r="H54" i="3"/>
  <c r="H46" i="3"/>
  <c r="H134" i="2"/>
  <c r="H15" i="1" s="1"/>
  <c r="H123" i="1" s="1"/>
  <c r="H135" i="2"/>
  <c r="H16" i="1" s="1"/>
  <c r="H124" i="1" s="1"/>
  <c r="H136" i="2"/>
  <c r="H17" i="1" s="1"/>
  <c r="H125" i="1" s="1"/>
  <c r="H137" i="2"/>
  <c r="H18" i="1" s="1"/>
  <c r="H126" i="1" s="1"/>
  <c r="H138" i="2"/>
  <c r="H19" i="1" s="1"/>
  <c r="H127" i="1" s="1"/>
  <c r="H139" i="2"/>
  <c r="H20" i="1" s="1"/>
  <c r="H128" i="1" s="1"/>
  <c r="H140" i="2"/>
  <c r="H21" i="1" s="1"/>
  <c r="H129" i="1" s="1"/>
  <c r="H141" i="2"/>
  <c r="H22" i="1" s="1"/>
  <c r="H130" i="1" s="1"/>
  <c r="H133" i="2"/>
  <c r="H112" i="2"/>
  <c r="H113" i="2"/>
  <c r="H5" i="1" s="1"/>
  <c r="H102" i="1" s="1"/>
  <c r="H114" i="2"/>
  <c r="H115" i="2"/>
  <c r="H7" i="1" s="1"/>
  <c r="H116" i="2"/>
  <c r="H8" i="1" s="1"/>
  <c r="H105" i="1" s="1"/>
  <c r="H117" i="2"/>
  <c r="H9" i="1" s="1"/>
  <c r="H106" i="1" s="1"/>
  <c r="H118" i="2"/>
  <c r="H10" i="1" s="1"/>
  <c r="H107" i="1" s="1"/>
  <c r="H119" i="2"/>
  <c r="H11" i="1" s="1"/>
  <c r="H108" i="1" s="1"/>
  <c r="H111" i="2"/>
  <c r="H101" i="2"/>
  <c r="H102" i="2"/>
  <c r="H103" i="2"/>
  <c r="H104" i="2"/>
  <c r="H105" i="2"/>
  <c r="H106" i="2"/>
  <c r="H107" i="2"/>
  <c r="H108" i="2"/>
  <c r="H100" i="2"/>
  <c r="H48" i="2"/>
  <c r="H49" i="2"/>
  <c r="H50" i="2"/>
  <c r="H51" i="2"/>
  <c r="H53" i="2"/>
  <c r="H54" i="2"/>
  <c r="H46" i="2"/>
  <c r="H47" i="2"/>
  <c r="G19" i="5"/>
  <c r="G47" i="2"/>
  <c r="G48" i="2"/>
  <c r="G49" i="2"/>
  <c r="G50" i="2"/>
  <c r="G51" i="2"/>
  <c r="G52" i="2"/>
  <c r="G53" i="2"/>
  <c r="G54" i="2"/>
  <c r="G40" i="6"/>
  <c r="G41" i="6"/>
  <c r="G42" i="6"/>
  <c r="G44" i="6"/>
  <c r="G38" i="6"/>
  <c r="G47" i="4"/>
  <c r="G48" i="4"/>
  <c r="G49" i="4"/>
  <c r="G50" i="4"/>
  <c r="G51" i="4"/>
  <c r="G52" i="4"/>
  <c r="G53" i="4"/>
  <c r="G54" i="4"/>
  <c r="G46" i="4"/>
  <c r="G134" i="3"/>
  <c r="G38" i="1" s="1"/>
  <c r="G135" i="3"/>
  <c r="G39" i="1" s="1"/>
  <c r="G136" i="3"/>
  <c r="G40" i="1" s="1"/>
  <c r="G137" i="3"/>
  <c r="G41" i="1" s="1"/>
  <c r="G138" i="3"/>
  <c r="G42" i="1" s="1"/>
  <c r="G139" i="3"/>
  <c r="G43" i="1" s="1"/>
  <c r="G140" i="3"/>
  <c r="G44" i="1" s="1"/>
  <c r="G141" i="3"/>
  <c r="G45" i="1" s="1"/>
  <c r="G133" i="3"/>
  <c r="G37" i="1" s="1"/>
  <c r="G112" i="3"/>
  <c r="G113" i="3"/>
  <c r="G114" i="3"/>
  <c r="G115" i="3"/>
  <c r="G116" i="3"/>
  <c r="G117" i="3"/>
  <c r="G118" i="3"/>
  <c r="G119" i="3"/>
  <c r="G111" i="3"/>
  <c r="G101" i="3"/>
  <c r="G102" i="3"/>
  <c r="G103" i="3"/>
  <c r="G104" i="3"/>
  <c r="G105" i="3"/>
  <c r="G106" i="3"/>
  <c r="G107" i="3"/>
  <c r="G108" i="3"/>
  <c r="G54" i="3"/>
  <c r="G48" i="3"/>
  <c r="G49" i="3"/>
  <c r="G50" i="3"/>
  <c r="G51" i="3"/>
  <c r="G52" i="3"/>
  <c r="G53" i="3"/>
  <c r="G46" i="3"/>
  <c r="G47" i="3"/>
  <c r="G134" i="2"/>
  <c r="G15" i="1" s="1"/>
  <c r="G135" i="2"/>
  <c r="G16" i="1" s="1"/>
  <c r="G136" i="2"/>
  <c r="G17" i="1" s="1"/>
  <c r="G137" i="2"/>
  <c r="G18" i="1" s="1"/>
  <c r="G138" i="2"/>
  <c r="G19" i="1" s="1"/>
  <c r="G139" i="2"/>
  <c r="G20" i="1" s="1"/>
  <c r="G140" i="2"/>
  <c r="G21" i="1" s="1"/>
  <c r="G141" i="2"/>
  <c r="G22" i="1" s="1"/>
  <c r="G133" i="2"/>
  <c r="G112" i="2"/>
  <c r="G113" i="2"/>
  <c r="G114" i="2"/>
  <c r="G115" i="2"/>
  <c r="G116" i="2"/>
  <c r="G117" i="2"/>
  <c r="G118" i="2"/>
  <c r="G119" i="2"/>
  <c r="G111" i="2"/>
  <c r="G108" i="2"/>
  <c r="G102" i="2"/>
  <c r="G103" i="2"/>
  <c r="G104" i="2"/>
  <c r="G105" i="2"/>
  <c r="G106" i="2"/>
  <c r="G107" i="2"/>
  <c r="G100" i="2"/>
  <c r="G101" i="2"/>
  <c r="F19" i="5"/>
  <c r="F40" i="6"/>
  <c r="F41" i="6"/>
  <c r="F42" i="6"/>
  <c r="F44" i="6"/>
  <c r="F38" i="6"/>
  <c r="F47" i="4"/>
  <c r="F48" i="4"/>
  <c r="F49" i="4"/>
  <c r="F50" i="4"/>
  <c r="F51" i="4"/>
  <c r="F52" i="4"/>
  <c r="F53" i="4"/>
  <c r="F54" i="4"/>
  <c r="F46" i="4"/>
  <c r="F134" i="3"/>
  <c r="F38" i="1" s="1"/>
  <c r="F135" i="3"/>
  <c r="F39" i="1" s="1"/>
  <c r="F136" i="3"/>
  <c r="F40" i="1" s="1"/>
  <c r="F137" i="3"/>
  <c r="F41" i="1" s="1"/>
  <c r="F138" i="3"/>
  <c r="F42" i="1" s="1"/>
  <c r="F139" i="3"/>
  <c r="F43" i="1" s="1"/>
  <c r="F140" i="3"/>
  <c r="F44" i="1" s="1"/>
  <c r="F141" i="3"/>
  <c r="F45" i="1" s="1"/>
  <c r="F133" i="3"/>
  <c r="F37" i="1" s="1"/>
  <c r="F112" i="3"/>
  <c r="F113" i="3"/>
  <c r="F28" i="1" s="1"/>
  <c r="F114" i="3"/>
  <c r="F115" i="3"/>
  <c r="F30" i="1" s="1"/>
  <c r="F116" i="3"/>
  <c r="F31" i="1" s="1"/>
  <c r="F117" i="3"/>
  <c r="F32" i="1" s="1"/>
  <c r="F118" i="3"/>
  <c r="F33" i="1" s="1"/>
  <c r="F119" i="3"/>
  <c r="F34" i="1" s="1"/>
  <c r="F111" i="3"/>
  <c r="F101" i="3"/>
  <c r="F102" i="3"/>
  <c r="F103" i="3"/>
  <c r="F104" i="3"/>
  <c r="F105" i="3"/>
  <c r="F106" i="3"/>
  <c r="F107" i="3"/>
  <c r="F108" i="3"/>
  <c r="F48" i="3"/>
  <c r="F49" i="3"/>
  <c r="F50" i="3"/>
  <c r="F51" i="3"/>
  <c r="F52" i="3"/>
  <c r="F53" i="3"/>
  <c r="F54" i="3"/>
  <c r="F134" i="2"/>
  <c r="F15" i="1" s="1"/>
  <c r="F135" i="2"/>
  <c r="F16" i="1" s="1"/>
  <c r="F136" i="2"/>
  <c r="F17" i="1" s="1"/>
  <c r="F137" i="2"/>
  <c r="F18" i="1" s="1"/>
  <c r="F138" i="2"/>
  <c r="F19" i="1" s="1"/>
  <c r="F139" i="2"/>
  <c r="F20" i="1" s="1"/>
  <c r="F140" i="2"/>
  <c r="F21" i="1" s="1"/>
  <c r="F141" i="2"/>
  <c r="F22" i="1" s="1"/>
  <c r="F133" i="2"/>
  <c r="F112" i="2"/>
  <c r="F113" i="2"/>
  <c r="F5" i="1" s="1"/>
  <c r="F114" i="2"/>
  <c r="F115" i="2"/>
  <c r="F7" i="1" s="1"/>
  <c r="F116" i="2"/>
  <c r="F8" i="1" s="1"/>
  <c r="F117" i="2"/>
  <c r="F9" i="1" s="1"/>
  <c r="F118" i="2"/>
  <c r="F10" i="1" s="1"/>
  <c r="F119" i="2"/>
  <c r="F11" i="1" s="1"/>
  <c r="F111" i="2"/>
  <c r="F102" i="2"/>
  <c r="F103" i="2"/>
  <c r="F104" i="2"/>
  <c r="F105" i="2"/>
  <c r="F106" i="2"/>
  <c r="F107" i="2"/>
  <c r="F108" i="2"/>
  <c r="F101" i="2"/>
  <c r="F47" i="2"/>
  <c r="F48" i="2"/>
  <c r="F49" i="2"/>
  <c r="F50" i="2"/>
  <c r="F51" i="2"/>
  <c r="F52" i="2"/>
  <c r="F53" i="2"/>
  <c r="F54" i="2"/>
  <c r="F46" i="2"/>
  <c r="E108" i="2"/>
  <c r="E19" i="5"/>
  <c r="E40" i="6"/>
  <c r="E41" i="6"/>
  <c r="E42" i="6"/>
  <c r="E44" i="6"/>
  <c r="E38" i="6"/>
  <c r="E47" i="4"/>
  <c r="E48" i="4"/>
  <c r="E49" i="4"/>
  <c r="E50" i="4"/>
  <c r="E51" i="4"/>
  <c r="E52" i="4"/>
  <c r="E53" i="4"/>
  <c r="E54" i="4"/>
  <c r="E46" i="4"/>
  <c r="E134" i="3"/>
  <c r="E38" i="1" s="1"/>
  <c r="E135" i="3"/>
  <c r="E39" i="1" s="1"/>
  <c r="E136" i="3"/>
  <c r="E40" i="1" s="1"/>
  <c r="E137" i="3"/>
  <c r="E41" i="1" s="1"/>
  <c r="E138" i="3"/>
  <c r="E42" i="1" s="1"/>
  <c r="E139" i="3"/>
  <c r="E43" i="1" s="1"/>
  <c r="E140" i="3"/>
  <c r="E44" i="1" s="1"/>
  <c r="E141" i="3"/>
  <c r="E45" i="1" s="1"/>
  <c r="E133" i="3"/>
  <c r="E37" i="1" s="1"/>
  <c r="E112" i="3"/>
  <c r="E113" i="3"/>
  <c r="E28" i="1" s="1"/>
  <c r="E114" i="3"/>
  <c r="E29" i="1" s="1"/>
  <c r="E115" i="3"/>
  <c r="E30" i="1" s="1"/>
  <c r="E116" i="3"/>
  <c r="E31" i="1" s="1"/>
  <c r="E117" i="3"/>
  <c r="E32" i="1" s="1"/>
  <c r="E118" i="3"/>
  <c r="E33" i="1" s="1"/>
  <c r="E119" i="3"/>
  <c r="E34" i="1" s="1"/>
  <c r="E111" i="3"/>
  <c r="E101" i="3"/>
  <c r="E102" i="3"/>
  <c r="E103" i="3"/>
  <c r="E104" i="3"/>
  <c r="E105" i="3"/>
  <c r="E106" i="3"/>
  <c r="E107" i="3"/>
  <c r="E108" i="3"/>
  <c r="E47" i="3"/>
  <c r="E48" i="3"/>
  <c r="E49" i="3"/>
  <c r="E50" i="3"/>
  <c r="E51" i="3"/>
  <c r="E52" i="3"/>
  <c r="E53" i="3"/>
  <c r="E54" i="3"/>
  <c r="E102" i="2"/>
  <c r="E103" i="2"/>
  <c r="E104" i="2"/>
  <c r="E105" i="2"/>
  <c r="E106" i="2"/>
  <c r="E107" i="2"/>
  <c r="E101" i="2"/>
  <c r="E47" i="2"/>
  <c r="E48" i="2"/>
  <c r="E49" i="2"/>
  <c r="E50" i="2"/>
  <c r="E51" i="2"/>
  <c r="E52" i="2"/>
  <c r="E53" i="2"/>
  <c r="E54" i="2"/>
  <c r="E46" i="2"/>
  <c r="E134" i="2"/>
  <c r="E15" i="1" s="1"/>
  <c r="E135" i="2"/>
  <c r="E16" i="1" s="1"/>
  <c r="E136" i="2"/>
  <c r="E17" i="1" s="1"/>
  <c r="E137" i="2"/>
  <c r="E18" i="1" s="1"/>
  <c r="E138" i="2"/>
  <c r="E19" i="1" s="1"/>
  <c r="E139" i="2"/>
  <c r="E20" i="1" s="1"/>
  <c r="E140" i="2"/>
  <c r="E21" i="1" s="1"/>
  <c r="E141" i="2"/>
  <c r="E22" i="1" s="1"/>
  <c r="E133" i="2"/>
  <c r="E154" i="2" s="1"/>
  <c r="E112" i="2"/>
  <c r="E113" i="2"/>
  <c r="E5" i="1" s="1"/>
  <c r="E114" i="2"/>
  <c r="E115" i="2"/>
  <c r="E7" i="1" s="1"/>
  <c r="E116" i="2"/>
  <c r="E117" i="2"/>
  <c r="E118" i="2"/>
  <c r="E119" i="2"/>
  <c r="E11" i="1" s="1"/>
  <c r="D101" i="2"/>
  <c r="D102" i="2"/>
  <c r="D103" i="2"/>
  <c r="D104" i="2"/>
  <c r="D105" i="2"/>
  <c r="D106" i="2"/>
  <c r="D107" i="2"/>
  <c r="D108" i="2"/>
  <c r="D97" i="1"/>
  <c r="C97" i="1"/>
  <c r="D66" i="2"/>
  <c r="D70" i="2" s="1"/>
  <c r="D47" i="2"/>
  <c r="D48" i="2"/>
  <c r="D49" i="2"/>
  <c r="D50" i="2"/>
  <c r="D51" i="2"/>
  <c r="D53" i="2"/>
  <c r="D54" i="2"/>
  <c r="D19" i="5"/>
  <c r="D18" i="5"/>
  <c r="D40" i="6"/>
  <c r="D41" i="6"/>
  <c r="D42" i="6"/>
  <c r="D44" i="6"/>
  <c r="D38" i="6"/>
  <c r="D47" i="4"/>
  <c r="D48" i="4"/>
  <c r="D49" i="4"/>
  <c r="D50" i="4"/>
  <c r="D51" i="4"/>
  <c r="D52" i="4"/>
  <c r="D53" i="4"/>
  <c r="D54" i="4"/>
  <c r="D46" i="4"/>
  <c r="D134" i="3"/>
  <c r="D38" i="1" s="1"/>
  <c r="D135" i="3"/>
  <c r="D39" i="1" s="1"/>
  <c r="D136" i="3"/>
  <c r="D40" i="1" s="1"/>
  <c r="D137" i="3"/>
  <c r="D41" i="1" s="1"/>
  <c r="D138" i="3"/>
  <c r="D42" i="1" s="1"/>
  <c r="D139" i="3"/>
  <c r="D43" i="1" s="1"/>
  <c r="D140" i="3"/>
  <c r="D44" i="1" s="1"/>
  <c r="D141" i="3"/>
  <c r="D45" i="1" s="1"/>
  <c r="D133" i="3"/>
  <c r="D37" i="1" s="1"/>
  <c r="D112" i="3"/>
  <c r="D27" i="1" s="1"/>
  <c r="D113" i="3"/>
  <c r="D28" i="1" s="1"/>
  <c r="D114" i="3"/>
  <c r="D29" i="1" s="1"/>
  <c r="D115" i="3"/>
  <c r="D30" i="1" s="1"/>
  <c r="D116" i="3"/>
  <c r="D31" i="1" s="1"/>
  <c r="D117" i="3"/>
  <c r="D32" i="1" s="1"/>
  <c r="D118" i="3"/>
  <c r="D33" i="1" s="1"/>
  <c r="D119" i="3"/>
  <c r="D34" i="1" s="1"/>
  <c r="D111" i="3"/>
  <c r="D26" i="1" s="1"/>
  <c r="D102" i="3"/>
  <c r="D103" i="3"/>
  <c r="D104" i="3"/>
  <c r="D105" i="3"/>
  <c r="D106" i="3"/>
  <c r="D107" i="3"/>
  <c r="D108" i="3"/>
  <c r="D101" i="3"/>
  <c r="C102" i="3"/>
  <c r="C103" i="3"/>
  <c r="C104" i="3"/>
  <c r="C105" i="3"/>
  <c r="C106" i="3"/>
  <c r="C107" i="3"/>
  <c r="C108" i="3"/>
  <c r="C101" i="3"/>
  <c r="D48" i="3"/>
  <c r="D49" i="3"/>
  <c r="D50" i="3"/>
  <c r="D51" i="3"/>
  <c r="D52" i="3"/>
  <c r="D53" i="3"/>
  <c r="D54" i="3"/>
  <c r="D46" i="3"/>
  <c r="D47" i="3"/>
  <c r="D134" i="2"/>
  <c r="D15" i="1" s="1"/>
  <c r="D135" i="2"/>
  <c r="D16" i="1" s="1"/>
  <c r="D136" i="2"/>
  <c r="D17" i="1" s="1"/>
  <c r="D137" i="2"/>
  <c r="D18" i="1" s="1"/>
  <c r="D138" i="2"/>
  <c r="D19" i="1" s="1"/>
  <c r="D139" i="2"/>
  <c r="D20" i="1" s="1"/>
  <c r="D140" i="2"/>
  <c r="D21" i="1" s="1"/>
  <c r="D141" i="2"/>
  <c r="D22" i="1" s="1"/>
  <c r="D133" i="2"/>
  <c r="D14" i="1" s="1"/>
  <c r="D46" i="2"/>
  <c r="D112" i="2"/>
  <c r="D4" i="1" s="1"/>
  <c r="D113" i="2"/>
  <c r="D5" i="1" s="1"/>
  <c r="D102" i="1" s="1"/>
  <c r="D114" i="2"/>
  <c r="D6" i="1" s="1"/>
  <c r="D115" i="2"/>
  <c r="D7" i="1" s="1"/>
  <c r="D116" i="2"/>
  <c r="D8" i="1" s="1"/>
  <c r="D105" i="1" s="1"/>
  <c r="D117" i="2"/>
  <c r="D9" i="1" s="1"/>
  <c r="D106" i="1" s="1"/>
  <c r="D118" i="2"/>
  <c r="D10" i="1" s="1"/>
  <c r="D119" i="2"/>
  <c r="D11" i="1" s="1"/>
  <c r="D108" i="1" s="1"/>
  <c r="D111" i="2"/>
  <c r="C88" i="1"/>
  <c r="C117" i="3"/>
  <c r="C32" i="1" s="1"/>
  <c r="C106" i="1" s="1"/>
  <c r="C138" i="3"/>
  <c r="C42" i="1" s="1"/>
  <c r="C127" i="1" s="1"/>
  <c r="C19" i="5"/>
  <c r="C18" i="5"/>
  <c r="C40" i="6"/>
  <c r="C41" i="6"/>
  <c r="C42" i="6"/>
  <c r="C44" i="6"/>
  <c r="C38" i="6"/>
  <c r="C47" i="4"/>
  <c r="C48" i="4"/>
  <c r="C49" i="4"/>
  <c r="C50" i="4"/>
  <c r="C51" i="4"/>
  <c r="C52" i="4"/>
  <c r="C53" i="4"/>
  <c r="C54" i="4"/>
  <c r="C46" i="4"/>
  <c r="C34" i="4"/>
  <c r="C38" i="4" s="1"/>
  <c r="C12" i="4"/>
  <c r="C14" i="4" s="1"/>
  <c r="C134" i="3"/>
  <c r="C38" i="1" s="1"/>
  <c r="C123" i="1" s="1"/>
  <c r="C135" i="3"/>
  <c r="C39" i="1" s="1"/>
  <c r="C124" i="1" s="1"/>
  <c r="C136" i="3"/>
  <c r="C40" i="1" s="1"/>
  <c r="C125" i="1" s="1"/>
  <c r="C137" i="3"/>
  <c r="C41" i="1" s="1"/>
  <c r="C126" i="1" s="1"/>
  <c r="C139" i="3"/>
  <c r="C43" i="1" s="1"/>
  <c r="C128" i="1" s="1"/>
  <c r="C140" i="3"/>
  <c r="C44" i="1" s="1"/>
  <c r="C129" i="1" s="1"/>
  <c r="C141" i="3"/>
  <c r="C45" i="1" s="1"/>
  <c r="C130" i="1" s="1"/>
  <c r="C133" i="3"/>
  <c r="C37" i="1" s="1"/>
  <c r="C112" i="3"/>
  <c r="C113" i="3"/>
  <c r="C28" i="1" s="1"/>
  <c r="C102" i="1" s="1"/>
  <c r="C114" i="3"/>
  <c r="C115" i="3"/>
  <c r="C30" i="1" s="1"/>
  <c r="C104" i="1" s="1"/>
  <c r="C116" i="3"/>
  <c r="C31" i="1" s="1"/>
  <c r="C105" i="1" s="1"/>
  <c r="C118" i="3"/>
  <c r="C119" i="3"/>
  <c r="C111" i="3"/>
  <c r="C47" i="3"/>
  <c r="C48" i="3"/>
  <c r="C49" i="3"/>
  <c r="C50" i="3"/>
  <c r="C51" i="3"/>
  <c r="C52" i="3"/>
  <c r="C53" i="3"/>
  <c r="C54" i="3"/>
  <c r="C34" i="3"/>
  <c r="C12" i="3"/>
  <c r="C16" i="3" s="1"/>
  <c r="B88" i="1"/>
  <c r="B97" i="1"/>
  <c r="N90" i="1"/>
  <c r="N81" i="1"/>
  <c r="N92" i="1"/>
  <c r="N93" i="1"/>
  <c r="N94" i="1"/>
  <c r="N96" i="1"/>
  <c r="N83" i="1"/>
  <c r="B78" i="1"/>
  <c r="N77" i="1"/>
  <c r="N76" i="1"/>
  <c r="D74" i="1"/>
  <c r="C74" i="1"/>
  <c r="B74" i="1"/>
  <c r="N73" i="1"/>
  <c r="N72" i="1"/>
  <c r="N60" i="1"/>
  <c r="N61" i="1"/>
  <c r="N62" i="1"/>
  <c r="N63" i="1"/>
  <c r="N64" i="1"/>
  <c r="N65" i="1"/>
  <c r="N66" i="1"/>
  <c r="N67" i="1"/>
  <c r="N54" i="1"/>
  <c r="N55" i="1"/>
  <c r="N56" i="1"/>
  <c r="N57" i="1"/>
  <c r="N49" i="1"/>
  <c r="N50" i="1"/>
  <c r="N51" i="1"/>
  <c r="N52" i="1"/>
  <c r="B38" i="6"/>
  <c r="M28" i="6"/>
  <c r="L28" i="6"/>
  <c r="K28" i="6"/>
  <c r="J28" i="6"/>
  <c r="I28" i="6"/>
  <c r="H28" i="6"/>
  <c r="G28" i="6"/>
  <c r="F28" i="6"/>
  <c r="E28" i="6"/>
  <c r="D28" i="6"/>
  <c r="C28" i="6"/>
  <c r="B28" i="6"/>
  <c r="N27" i="6"/>
  <c r="N25" i="6"/>
  <c r="N42" i="6" s="1"/>
  <c r="N24" i="6"/>
  <c r="N41" i="6" s="1"/>
  <c r="N23" i="6"/>
  <c r="N40" i="6" s="1"/>
  <c r="N21" i="6"/>
  <c r="M10" i="6"/>
  <c r="L10" i="6"/>
  <c r="K10" i="6"/>
  <c r="J10" i="6"/>
  <c r="I10" i="6"/>
  <c r="H10" i="6"/>
  <c r="G10" i="6"/>
  <c r="F10" i="6"/>
  <c r="E10" i="6"/>
  <c r="D10" i="6"/>
  <c r="C10" i="6"/>
  <c r="B10" i="6"/>
  <c r="N9" i="6"/>
  <c r="N3" i="6"/>
  <c r="B19" i="5"/>
  <c r="B18" i="5"/>
  <c r="M13" i="5"/>
  <c r="L13" i="5"/>
  <c r="K13" i="5"/>
  <c r="J13" i="5"/>
  <c r="I13" i="5"/>
  <c r="I9" i="5" s="1"/>
  <c r="H13" i="5"/>
  <c r="H9" i="5" s="1"/>
  <c r="G13" i="5"/>
  <c r="G9" i="5" s="1"/>
  <c r="F13" i="5"/>
  <c r="F16" i="5" s="1"/>
  <c r="E13" i="5"/>
  <c r="E16" i="5" s="1"/>
  <c r="D13" i="5"/>
  <c r="D16" i="5" s="1"/>
  <c r="C13" i="5"/>
  <c r="C15" i="5" s="1"/>
  <c r="B13" i="5"/>
  <c r="B16" i="5" s="1"/>
  <c r="N12" i="5"/>
  <c r="N11" i="5"/>
  <c r="C7" i="5"/>
  <c r="N4" i="5"/>
  <c r="N3" i="5"/>
  <c r="B54" i="4"/>
  <c r="B53" i="4"/>
  <c r="B52" i="4"/>
  <c r="B51" i="4"/>
  <c r="B50" i="4"/>
  <c r="B49" i="4"/>
  <c r="B48" i="4"/>
  <c r="B47" i="4"/>
  <c r="B46" i="4"/>
  <c r="M34" i="4"/>
  <c r="K34" i="4"/>
  <c r="J34" i="4"/>
  <c r="I34" i="4"/>
  <c r="I38" i="4" s="1"/>
  <c r="H34" i="4"/>
  <c r="H37" i="4" s="1"/>
  <c r="G34" i="4"/>
  <c r="G37" i="4" s="1"/>
  <c r="F34" i="4"/>
  <c r="F37" i="4" s="1"/>
  <c r="E34" i="4"/>
  <c r="E37" i="4" s="1"/>
  <c r="D34" i="4"/>
  <c r="D36" i="4" s="1"/>
  <c r="B34" i="4"/>
  <c r="B44" i="4" s="1"/>
  <c r="N33" i="4"/>
  <c r="N32" i="4"/>
  <c r="N31" i="4"/>
  <c r="N30" i="4"/>
  <c r="N29" i="4"/>
  <c r="N28" i="4"/>
  <c r="N27" i="4"/>
  <c r="N26" i="4"/>
  <c r="N25" i="4"/>
  <c r="M12" i="4"/>
  <c r="K12" i="4"/>
  <c r="J12" i="4"/>
  <c r="I12" i="4"/>
  <c r="I15" i="4" s="1"/>
  <c r="H12" i="4"/>
  <c r="G12" i="4"/>
  <c r="G23" i="4" s="1"/>
  <c r="F12" i="4"/>
  <c r="E12" i="4"/>
  <c r="E16" i="4" s="1"/>
  <c r="D12" i="4"/>
  <c r="B12" i="4"/>
  <c r="N11" i="4"/>
  <c r="N10" i="4"/>
  <c r="N9" i="4"/>
  <c r="N8" i="4"/>
  <c r="N7" i="4"/>
  <c r="N6" i="4"/>
  <c r="N5" i="4"/>
  <c r="N4" i="4"/>
  <c r="N3" i="4"/>
  <c r="B135" i="3"/>
  <c r="B39" i="1" s="1"/>
  <c r="B136" i="3"/>
  <c r="B40" i="1" s="1"/>
  <c r="B137" i="3"/>
  <c r="B138" i="3"/>
  <c r="B42" i="1" s="1"/>
  <c r="B139" i="3"/>
  <c r="B140" i="3"/>
  <c r="B44" i="1" s="1"/>
  <c r="B141" i="3"/>
  <c r="B133" i="3"/>
  <c r="B134" i="3"/>
  <c r="B38" i="1" s="1"/>
  <c r="B111" i="3"/>
  <c r="B26" i="1" s="1"/>
  <c r="B112" i="3"/>
  <c r="B27" i="1" s="1"/>
  <c r="B113" i="3"/>
  <c r="B28" i="1" s="1"/>
  <c r="B114" i="3"/>
  <c r="B29" i="1" s="1"/>
  <c r="B115" i="3"/>
  <c r="B116" i="3"/>
  <c r="B117" i="3"/>
  <c r="B118" i="3"/>
  <c r="B119" i="3"/>
  <c r="B103" i="3"/>
  <c r="B104" i="3"/>
  <c r="B105" i="3"/>
  <c r="B106" i="3"/>
  <c r="B107" i="3"/>
  <c r="B101" i="3"/>
  <c r="N84" i="3"/>
  <c r="N85" i="3"/>
  <c r="N86" i="3"/>
  <c r="N87" i="3"/>
  <c r="N79" i="3"/>
  <c r="N80" i="3"/>
  <c r="N81" i="3"/>
  <c r="N82" i="3"/>
  <c r="N60" i="3"/>
  <c r="N61" i="3"/>
  <c r="N62" i="3"/>
  <c r="N63" i="3"/>
  <c r="N64" i="3"/>
  <c r="N65" i="3"/>
  <c r="N57" i="3"/>
  <c r="N58" i="3"/>
  <c r="B51" i="3"/>
  <c r="B52" i="3"/>
  <c r="B53" i="3"/>
  <c r="B54" i="3"/>
  <c r="B46" i="3"/>
  <c r="B47" i="3"/>
  <c r="B48" i="3"/>
  <c r="B49" i="3"/>
  <c r="N28" i="3"/>
  <c r="N29" i="3"/>
  <c r="N30" i="3"/>
  <c r="N31" i="3"/>
  <c r="N32" i="3"/>
  <c r="N33" i="3"/>
  <c r="N25" i="3"/>
  <c r="N26" i="3"/>
  <c r="N8" i="3"/>
  <c r="N9" i="3"/>
  <c r="N10" i="3"/>
  <c r="N11" i="3"/>
  <c r="N3" i="3"/>
  <c r="N4" i="3"/>
  <c r="N5" i="3"/>
  <c r="N6" i="3"/>
  <c r="B134" i="2"/>
  <c r="B135" i="2"/>
  <c r="B136" i="2"/>
  <c r="B137" i="2"/>
  <c r="B18" i="1" s="1"/>
  <c r="B138" i="2"/>
  <c r="B139" i="2"/>
  <c r="B133" i="2"/>
  <c r="B114" i="2"/>
  <c r="B6" i="1" s="1"/>
  <c r="B115" i="2"/>
  <c r="B116" i="2"/>
  <c r="B8" i="1" s="1"/>
  <c r="B117" i="2"/>
  <c r="B118" i="2"/>
  <c r="B10" i="1" s="1"/>
  <c r="B119" i="2"/>
  <c r="B111" i="2"/>
  <c r="B112" i="2"/>
  <c r="B102" i="2"/>
  <c r="B103" i="2"/>
  <c r="B104" i="2"/>
  <c r="B105" i="2"/>
  <c r="B106" i="2"/>
  <c r="B107" i="2"/>
  <c r="B108" i="2"/>
  <c r="B100" i="2"/>
  <c r="B101" i="2"/>
  <c r="N82" i="2"/>
  <c r="N83" i="2"/>
  <c r="N84" i="2"/>
  <c r="N85" i="2"/>
  <c r="N86" i="2"/>
  <c r="N87" i="2"/>
  <c r="N79" i="2"/>
  <c r="N80" i="2"/>
  <c r="N60" i="2"/>
  <c r="N103" i="2" s="1"/>
  <c r="N61" i="2"/>
  <c r="N104" i="2" s="1"/>
  <c r="N62" i="2"/>
  <c r="N105" i="2" s="1"/>
  <c r="N63" i="2"/>
  <c r="N106" i="2" s="1"/>
  <c r="N64" i="2"/>
  <c r="N107" i="2" s="1"/>
  <c r="N65" i="2"/>
  <c r="N108" i="2" s="1"/>
  <c r="N57" i="2"/>
  <c r="N100" i="2" s="1"/>
  <c r="N58" i="2"/>
  <c r="N101" i="2" s="1"/>
  <c r="B48" i="2"/>
  <c r="B49" i="2"/>
  <c r="B50" i="2"/>
  <c r="B51" i="2"/>
  <c r="B52" i="2"/>
  <c r="B53" i="2"/>
  <c r="B54" i="2"/>
  <c r="B46" i="2"/>
  <c r="B47" i="2"/>
  <c r="N26" i="2"/>
  <c r="N27" i="2"/>
  <c r="N28" i="2"/>
  <c r="N29" i="2"/>
  <c r="N30" i="2"/>
  <c r="N31" i="2"/>
  <c r="N32" i="2"/>
  <c r="N33" i="2"/>
  <c r="N25" i="2"/>
  <c r="N4" i="2"/>
  <c r="N5" i="2"/>
  <c r="N6" i="2"/>
  <c r="N7" i="2"/>
  <c r="N8" i="2"/>
  <c r="N9" i="2"/>
  <c r="N10" i="2"/>
  <c r="N11" i="2"/>
  <c r="N3" i="2"/>
  <c r="B12" i="3"/>
  <c r="B18" i="3" s="1"/>
  <c r="N87" i="1"/>
  <c r="N84" i="1"/>
  <c r="N85" i="1"/>
  <c r="D88" i="1"/>
  <c r="K120" i="3"/>
  <c r="K123" i="3" s="1"/>
  <c r="M120" i="3"/>
  <c r="K88" i="3"/>
  <c r="J88" i="3"/>
  <c r="I88" i="3"/>
  <c r="I92" i="3" s="1"/>
  <c r="H88" i="3"/>
  <c r="H91" i="3" s="1"/>
  <c r="G88" i="3"/>
  <c r="G92" i="3" s="1"/>
  <c r="F88" i="3"/>
  <c r="F91" i="3" s="1"/>
  <c r="E88" i="3"/>
  <c r="E92" i="3" s="1"/>
  <c r="D88" i="3"/>
  <c r="D93" i="3" s="1"/>
  <c r="C88" i="3"/>
  <c r="B88" i="3"/>
  <c r="B92" i="3" s="1"/>
  <c r="B66" i="3"/>
  <c r="B70" i="3" s="1"/>
  <c r="C66" i="3"/>
  <c r="D66" i="3"/>
  <c r="D68" i="3" s="1"/>
  <c r="E66" i="3"/>
  <c r="E69" i="3" s="1"/>
  <c r="F66" i="3"/>
  <c r="F70" i="3" s="1"/>
  <c r="G66" i="3"/>
  <c r="G70" i="3" s="1"/>
  <c r="H66" i="3"/>
  <c r="H70" i="3" s="1"/>
  <c r="I66" i="3"/>
  <c r="I69" i="3" s="1"/>
  <c r="J66" i="3"/>
  <c r="K66" i="3"/>
  <c r="I68" i="2"/>
  <c r="I92" i="2"/>
  <c r="I38" i="2"/>
  <c r="H69" i="2"/>
  <c r="H39" i="2"/>
  <c r="G16" i="2"/>
  <c r="G70" i="2"/>
  <c r="G92" i="2"/>
  <c r="G38" i="2"/>
  <c r="F71" i="2"/>
  <c r="F92" i="2"/>
  <c r="F37" i="2"/>
  <c r="D34" i="2"/>
  <c r="D37" i="2" s="1"/>
  <c r="D12" i="2"/>
  <c r="D16" i="2" s="1"/>
  <c r="B140" i="2"/>
  <c r="B141" i="2"/>
  <c r="B22" i="1" s="1"/>
  <c r="B12" i="2"/>
  <c r="B17" i="2" s="1"/>
  <c r="B113" i="2"/>
  <c r="N59" i="2"/>
  <c r="N81" i="2"/>
  <c r="K41" i="2"/>
  <c r="G77" i="2"/>
  <c r="E16" i="2"/>
  <c r="E71" i="2"/>
  <c r="E92" i="2"/>
  <c r="E38" i="2"/>
  <c r="D88" i="2"/>
  <c r="D92" i="2" s="1"/>
  <c r="B66" i="2"/>
  <c r="B88" i="2"/>
  <c r="B91" i="2" s="1"/>
  <c r="B34" i="2"/>
  <c r="B44" i="2" s="1"/>
  <c r="N7" i="3"/>
  <c r="N59" i="3"/>
  <c r="M12" i="3"/>
  <c r="M66" i="3"/>
  <c r="L12" i="3"/>
  <c r="L66" i="3"/>
  <c r="K12" i="3"/>
  <c r="N83" i="3"/>
  <c r="M88" i="3"/>
  <c r="L88" i="3"/>
  <c r="J12" i="3"/>
  <c r="I12" i="3"/>
  <c r="I15" i="3" s="1"/>
  <c r="I34" i="3"/>
  <c r="H12" i="3"/>
  <c r="H15" i="3" s="1"/>
  <c r="H34" i="3"/>
  <c r="G12" i="3"/>
  <c r="G16" i="3" s="1"/>
  <c r="G34" i="3"/>
  <c r="F12" i="3"/>
  <c r="F15" i="3" s="1"/>
  <c r="F34" i="3"/>
  <c r="N27" i="3"/>
  <c r="M34" i="3"/>
  <c r="L34" i="3"/>
  <c r="K34" i="3"/>
  <c r="J34" i="3"/>
  <c r="E12" i="3"/>
  <c r="E16" i="3" s="1"/>
  <c r="E34" i="3"/>
  <c r="D12" i="3"/>
  <c r="D16" i="3" s="1"/>
  <c r="D34" i="3"/>
  <c r="B108" i="3"/>
  <c r="B102" i="3"/>
  <c r="B50" i="3"/>
  <c r="B34" i="3"/>
  <c r="B44" i="3" s="1"/>
  <c r="N53" i="1"/>
  <c r="N68" i="1"/>
  <c r="D69" i="1"/>
  <c r="D58" i="1"/>
  <c r="C69" i="1"/>
  <c r="C58" i="1"/>
  <c r="C23" i="1"/>
  <c r="B58" i="1"/>
  <c r="B69" i="1"/>
  <c r="E77" i="2"/>
  <c r="K77" i="2"/>
  <c r="F9" i="5" l="1"/>
  <c r="B9" i="5"/>
  <c r="E9" i="5"/>
  <c r="C23" i="4"/>
  <c r="N102" i="3"/>
  <c r="N53" i="3"/>
  <c r="N105" i="3"/>
  <c r="D104" i="1"/>
  <c r="H104" i="1"/>
  <c r="E120" i="3"/>
  <c r="E125" i="3" s="1"/>
  <c r="N51" i="3"/>
  <c r="B16" i="3"/>
  <c r="J23" i="3"/>
  <c r="I120" i="3"/>
  <c r="I129" i="3" s="1"/>
  <c r="C77" i="3"/>
  <c r="D23" i="3"/>
  <c r="N135" i="3"/>
  <c r="N47" i="3"/>
  <c r="N52" i="3"/>
  <c r="F120" i="3"/>
  <c r="F125" i="3" s="1"/>
  <c r="G120" i="3"/>
  <c r="G124" i="3" s="1"/>
  <c r="I77" i="3"/>
  <c r="K77" i="3"/>
  <c r="J77" i="3"/>
  <c r="C148" i="2"/>
  <c r="J149" i="1"/>
  <c r="K150" i="1"/>
  <c r="L147" i="1"/>
  <c r="N102" i="2"/>
  <c r="M148" i="1"/>
  <c r="N12" i="2"/>
  <c r="N17" i="2" s="1"/>
  <c r="C149" i="2"/>
  <c r="C150" i="2"/>
  <c r="C151" i="2"/>
  <c r="C145" i="2"/>
  <c r="J150" i="1"/>
  <c r="M150" i="1"/>
  <c r="M152" i="1"/>
  <c r="K149" i="2"/>
  <c r="C146" i="2"/>
  <c r="D128" i="1"/>
  <c r="D150" i="1" s="1"/>
  <c r="D124" i="1"/>
  <c r="D146" i="1" s="1"/>
  <c r="J148" i="1"/>
  <c r="L148" i="1"/>
  <c r="M12" i="1"/>
  <c r="D125" i="1"/>
  <c r="D46" i="1"/>
  <c r="F108" i="1"/>
  <c r="F104" i="1"/>
  <c r="F127" i="1"/>
  <c r="F123" i="1"/>
  <c r="N40" i="1"/>
  <c r="D122" i="1"/>
  <c r="D127" i="1"/>
  <c r="D149" i="1" s="1"/>
  <c r="D123" i="1"/>
  <c r="L145" i="1"/>
  <c r="B103" i="1"/>
  <c r="N39" i="1"/>
  <c r="D126" i="1"/>
  <c r="L122" i="1"/>
  <c r="L131" i="1" s="1"/>
  <c r="J103" i="1"/>
  <c r="J147" i="1" s="1"/>
  <c r="K149" i="1"/>
  <c r="M151" i="1"/>
  <c r="K148" i="1"/>
  <c r="K151" i="1"/>
  <c r="L146" i="1"/>
  <c r="N18" i="1"/>
  <c r="K146" i="1"/>
  <c r="K152" i="1"/>
  <c r="M146" i="1"/>
  <c r="M149" i="1"/>
  <c r="N42" i="1"/>
  <c r="C46" i="1"/>
  <c r="F106" i="1"/>
  <c r="F102" i="1"/>
  <c r="F129" i="1"/>
  <c r="F125" i="1"/>
  <c r="N44" i="1"/>
  <c r="M23" i="1"/>
  <c r="J100" i="1"/>
  <c r="K100" i="1"/>
  <c r="K144" i="1" s="1"/>
  <c r="K103" i="1"/>
  <c r="K147" i="1" s="1"/>
  <c r="L107" i="1"/>
  <c r="L151" i="1" s="1"/>
  <c r="D129" i="1"/>
  <c r="D35" i="1"/>
  <c r="D130" i="1"/>
  <c r="D152" i="1" s="1"/>
  <c r="F105" i="1"/>
  <c r="F128" i="1"/>
  <c r="F124" i="1"/>
  <c r="J146" i="1"/>
  <c r="H120" i="3"/>
  <c r="H125" i="3" s="1"/>
  <c r="N139" i="2"/>
  <c r="B20" i="1"/>
  <c r="N135" i="2"/>
  <c r="B16" i="1"/>
  <c r="N119" i="3"/>
  <c r="B34" i="1"/>
  <c r="N115" i="3"/>
  <c r="B30" i="1"/>
  <c r="C154" i="3"/>
  <c r="C26" i="1"/>
  <c r="D154" i="2"/>
  <c r="D3" i="1"/>
  <c r="D103" i="1"/>
  <c r="N112" i="2"/>
  <c r="B4" i="1"/>
  <c r="B101" i="1" s="1"/>
  <c r="N136" i="2"/>
  <c r="B17" i="1"/>
  <c r="N141" i="3"/>
  <c r="B45" i="1"/>
  <c r="N45" i="1" s="1"/>
  <c r="C155" i="3"/>
  <c r="C27" i="1"/>
  <c r="C101" i="1" s="1"/>
  <c r="C145" i="1" s="1"/>
  <c r="B120" i="3"/>
  <c r="B125" i="3" s="1"/>
  <c r="B38" i="3"/>
  <c r="D23" i="1"/>
  <c r="B16" i="2"/>
  <c r="N138" i="2"/>
  <c r="B19" i="1"/>
  <c r="N107" i="3"/>
  <c r="N118" i="3"/>
  <c r="B33" i="1"/>
  <c r="B107" i="1" s="1"/>
  <c r="C122" i="1"/>
  <c r="C131" i="1" s="1"/>
  <c r="C137" i="1" s="1"/>
  <c r="D101" i="1"/>
  <c r="K131" i="1"/>
  <c r="K137" i="1" s="1"/>
  <c r="K101" i="1"/>
  <c r="K145" i="1" s="1"/>
  <c r="M101" i="1"/>
  <c r="M145" i="1" s="1"/>
  <c r="N117" i="2"/>
  <c r="B9" i="1"/>
  <c r="N133" i="2"/>
  <c r="B14" i="1"/>
  <c r="N116" i="3"/>
  <c r="B31" i="1"/>
  <c r="B105" i="1" s="1"/>
  <c r="N137" i="3"/>
  <c r="B41" i="1"/>
  <c r="N41" i="1" s="1"/>
  <c r="C120" i="3"/>
  <c r="C124" i="3" s="1"/>
  <c r="N111" i="2"/>
  <c r="B3" i="1"/>
  <c r="N140" i="2"/>
  <c r="B21" i="1"/>
  <c r="N119" i="2"/>
  <c r="B11" i="1"/>
  <c r="N115" i="2"/>
  <c r="B7" i="1"/>
  <c r="N134" i="2"/>
  <c r="B15" i="1"/>
  <c r="N139" i="3"/>
  <c r="B43" i="1"/>
  <c r="N43" i="1" s="1"/>
  <c r="N22" i="1"/>
  <c r="C162" i="3"/>
  <c r="C34" i="1"/>
  <c r="C108" i="1" s="1"/>
  <c r="C152" i="1" s="1"/>
  <c r="C157" i="3"/>
  <c r="C29" i="1"/>
  <c r="C103" i="1" s="1"/>
  <c r="C147" i="1" s="1"/>
  <c r="D77" i="2"/>
  <c r="B23" i="3"/>
  <c r="B156" i="3"/>
  <c r="B156" i="2"/>
  <c r="B5" i="1"/>
  <c r="B102" i="1" s="1"/>
  <c r="N54" i="3"/>
  <c r="N101" i="3"/>
  <c r="N106" i="3"/>
  <c r="N117" i="3"/>
  <c r="B32" i="1"/>
  <c r="N133" i="3"/>
  <c r="B37" i="1"/>
  <c r="D9" i="5"/>
  <c r="C161" i="3"/>
  <c r="C33" i="1"/>
  <c r="C107" i="1" s="1"/>
  <c r="C151" i="1" s="1"/>
  <c r="D107" i="1"/>
  <c r="D69" i="2"/>
  <c r="F107" i="1"/>
  <c r="F130" i="1"/>
  <c r="F126" i="1"/>
  <c r="C152" i="2"/>
  <c r="C144" i="2"/>
  <c r="K23" i="1"/>
  <c r="L105" i="1"/>
  <c r="L149" i="1" s="1"/>
  <c r="C12" i="1"/>
  <c r="M103" i="1"/>
  <c r="M147" i="1" s="1"/>
  <c r="M131" i="1"/>
  <c r="M35" i="1"/>
  <c r="M31" i="6"/>
  <c r="M33" i="6"/>
  <c r="M35" i="6"/>
  <c r="M32" i="6"/>
  <c r="M34" i="6"/>
  <c r="M14" i="6"/>
  <c r="M16" i="6"/>
  <c r="M13" i="6"/>
  <c r="M15" i="6"/>
  <c r="M17" i="6"/>
  <c r="M36" i="3"/>
  <c r="M38" i="3"/>
  <c r="M40" i="3"/>
  <c r="M42" i="3"/>
  <c r="M44" i="3"/>
  <c r="M37" i="3"/>
  <c r="M39" i="3"/>
  <c r="M41" i="3"/>
  <c r="M43" i="3"/>
  <c r="M100" i="1"/>
  <c r="L152" i="1"/>
  <c r="L106" i="1"/>
  <c r="L150" i="1" s="1"/>
  <c r="L35" i="1"/>
  <c r="L12" i="1"/>
  <c r="L32" i="6"/>
  <c r="L34" i="6"/>
  <c r="L31" i="6"/>
  <c r="L33" i="6"/>
  <c r="L35" i="6"/>
  <c r="L14" i="6"/>
  <c r="L16" i="6"/>
  <c r="L18" i="6"/>
  <c r="L13" i="6"/>
  <c r="L15" i="6"/>
  <c r="L17" i="6"/>
  <c r="L36" i="3"/>
  <c r="L37" i="3"/>
  <c r="L38" i="3"/>
  <c r="L39" i="3"/>
  <c r="L40" i="3"/>
  <c r="L41" i="3"/>
  <c r="L42" i="3"/>
  <c r="L43" i="3"/>
  <c r="L44" i="3"/>
  <c r="K145" i="3"/>
  <c r="K12" i="1"/>
  <c r="K35" i="1"/>
  <c r="K31" i="6"/>
  <c r="K33" i="6"/>
  <c r="K35" i="6"/>
  <c r="K32" i="6"/>
  <c r="K34" i="6"/>
  <c r="K13" i="6"/>
  <c r="K15" i="6"/>
  <c r="K17" i="6"/>
  <c r="K14" i="6"/>
  <c r="K16" i="6"/>
  <c r="K36" i="3"/>
  <c r="K38" i="3"/>
  <c r="K40" i="3"/>
  <c r="K42" i="3"/>
  <c r="K44" i="3"/>
  <c r="K37" i="3"/>
  <c r="K39" i="3"/>
  <c r="K41" i="3"/>
  <c r="K43" i="3"/>
  <c r="J152" i="1"/>
  <c r="J151" i="1"/>
  <c r="J145" i="3"/>
  <c r="J35" i="1"/>
  <c r="J101" i="1"/>
  <c r="J145" i="1" s="1"/>
  <c r="J12" i="1"/>
  <c r="J31" i="6"/>
  <c r="J33" i="6"/>
  <c r="J35" i="6"/>
  <c r="J32" i="6"/>
  <c r="J34" i="6"/>
  <c r="J14" i="6"/>
  <c r="J16" i="6"/>
  <c r="J13" i="6"/>
  <c r="J15" i="6"/>
  <c r="J17" i="6"/>
  <c r="J36" i="3"/>
  <c r="J37" i="3"/>
  <c r="J38" i="3"/>
  <c r="J39" i="3"/>
  <c r="J40" i="3"/>
  <c r="J41" i="3"/>
  <c r="J42" i="3"/>
  <c r="J43" i="3"/>
  <c r="J44" i="3"/>
  <c r="J122" i="1"/>
  <c r="J131" i="1" s="1"/>
  <c r="I152" i="1"/>
  <c r="I151" i="1"/>
  <c r="I150" i="1"/>
  <c r="I149" i="1"/>
  <c r="I157" i="3"/>
  <c r="I29" i="1"/>
  <c r="I157" i="2"/>
  <c r="I6" i="1"/>
  <c r="I46" i="1"/>
  <c r="I155" i="3"/>
  <c r="I27" i="1"/>
  <c r="I155" i="2"/>
  <c r="I4" i="1"/>
  <c r="I32" i="6"/>
  <c r="I34" i="6"/>
  <c r="I31" i="6"/>
  <c r="I33" i="6"/>
  <c r="I35" i="6"/>
  <c r="I14" i="6"/>
  <c r="I16" i="6"/>
  <c r="I18" i="6"/>
  <c r="I13" i="6"/>
  <c r="I15" i="6"/>
  <c r="I17" i="6"/>
  <c r="I37" i="3"/>
  <c r="I39" i="3"/>
  <c r="I41" i="3"/>
  <c r="I43" i="3"/>
  <c r="I36" i="3"/>
  <c r="I38" i="3"/>
  <c r="I40" i="3"/>
  <c r="I42" i="3"/>
  <c r="I44" i="3"/>
  <c r="I154" i="3"/>
  <c r="I26" i="1"/>
  <c r="I142" i="2"/>
  <c r="I149" i="2" s="1"/>
  <c r="I14" i="1"/>
  <c r="I154" i="2"/>
  <c r="I3" i="1"/>
  <c r="H157" i="3"/>
  <c r="H29" i="1"/>
  <c r="H157" i="2"/>
  <c r="H6" i="1"/>
  <c r="H46" i="1"/>
  <c r="H77" i="3"/>
  <c r="H155" i="3"/>
  <c r="H27" i="1"/>
  <c r="H155" i="2"/>
  <c r="H4" i="1"/>
  <c r="H32" i="6"/>
  <c r="H34" i="6"/>
  <c r="H31" i="6"/>
  <c r="H33" i="6"/>
  <c r="H35" i="6"/>
  <c r="H14" i="6"/>
  <c r="H16" i="6"/>
  <c r="H18" i="6"/>
  <c r="H13" i="6"/>
  <c r="H15" i="6"/>
  <c r="H17" i="6"/>
  <c r="H36" i="3"/>
  <c r="H37" i="3"/>
  <c r="H38" i="3"/>
  <c r="H39" i="3"/>
  <c r="H40" i="3"/>
  <c r="H41" i="3"/>
  <c r="H42" i="3"/>
  <c r="H43" i="3"/>
  <c r="H44" i="3"/>
  <c r="H154" i="3"/>
  <c r="H26" i="1"/>
  <c r="H142" i="2"/>
  <c r="H144" i="2" s="1"/>
  <c r="H14" i="1"/>
  <c r="H154" i="2"/>
  <c r="H3" i="1"/>
  <c r="G130" i="1"/>
  <c r="G162" i="3"/>
  <c r="G34" i="1"/>
  <c r="G162" i="2"/>
  <c r="G11" i="1"/>
  <c r="G129" i="1"/>
  <c r="G161" i="3"/>
  <c r="G33" i="1"/>
  <c r="G161" i="2"/>
  <c r="G10" i="1"/>
  <c r="G128" i="1"/>
  <c r="G160" i="3"/>
  <c r="G32" i="1"/>
  <c r="G160" i="2"/>
  <c r="G9" i="1"/>
  <c r="G127" i="1"/>
  <c r="G159" i="3"/>
  <c r="G31" i="1"/>
  <c r="G159" i="2"/>
  <c r="G8" i="1"/>
  <c r="G126" i="1"/>
  <c r="G158" i="3"/>
  <c r="G30" i="1"/>
  <c r="G158" i="2"/>
  <c r="G7" i="1"/>
  <c r="G125" i="1"/>
  <c r="G157" i="3"/>
  <c r="G29" i="1"/>
  <c r="G157" i="2"/>
  <c r="G6" i="1"/>
  <c r="G124" i="1"/>
  <c r="G46" i="1"/>
  <c r="G156" i="3"/>
  <c r="G28" i="1"/>
  <c r="N28" i="1" s="1"/>
  <c r="G156" i="2"/>
  <c r="G5" i="1"/>
  <c r="N38" i="1"/>
  <c r="G123" i="1"/>
  <c r="G155" i="3"/>
  <c r="G27" i="1"/>
  <c r="G155" i="2"/>
  <c r="G4" i="1"/>
  <c r="G32" i="6"/>
  <c r="G34" i="6"/>
  <c r="G31" i="6"/>
  <c r="G33" i="6"/>
  <c r="G35" i="6"/>
  <c r="G12" i="6"/>
  <c r="G14" i="6"/>
  <c r="G16" i="6"/>
  <c r="G18" i="6"/>
  <c r="G13" i="6"/>
  <c r="G15" i="6"/>
  <c r="G17" i="6"/>
  <c r="G37" i="3"/>
  <c r="G39" i="3"/>
  <c r="G41" i="3"/>
  <c r="G43" i="3"/>
  <c r="G36" i="3"/>
  <c r="G38" i="3"/>
  <c r="G40" i="3"/>
  <c r="G42" i="3"/>
  <c r="G44" i="3"/>
  <c r="G154" i="3"/>
  <c r="G26" i="1"/>
  <c r="G23" i="3"/>
  <c r="G142" i="2"/>
  <c r="G131" i="2" s="1"/>
  <c r="G14" i="1"/>
  <c r="G154" i="2"/>
  <c r="G3" i="1"/>
  <c r="F157" i="3"/>
  <c r="F29" i="1"/>
  <c r="F157" i="2"/>
  <c r="F6" i="1"/>
  <c r="F46" i="1"/>
  <c r="F23" i="3"/>
  <c r="N134" i="3"/>
  <c r="F155" i="3"/>
  <c r="F27" i="1"/>
  <c r="F155" i="2"/>
  <c r="F4" i="1"/>
  <c r="F31" i="6"/>
  <c r="F33" i="6"/>
  <c r="F35" i="6"/>
  <c r="F32" i="6"/>
  <c r="F34" i="6"/>
  <c r="F13" i="6"/>
  <c r="F15" i="6"/>
  <c r="F17" i="6"/>
  <c r="F14" i="6"/>
  <c r="F16" i="6"/>
  <c r="F37" i="3"/>
  <c r="F38" i="3"/>
  <c r="F39" i="3"/>
  <c r="F40" i="3"/>
  <c r="F41" i="3"/>
  <c r="F42" i="3"/>
  <c r="F43" i="3"/>
  <c r="F44" i="3"/>
  <c r="F154" i="3"/>
  <c r="F26" i="1"/>
  <c r="F142" i="2"/>
  <c r="F144" i="2" s="1"/>
  <c r="F14" i="1"/>
  <c r="F154" i="2"/>
  <c r="F3" i="1"/>
  <c r="E108" i="1"/>
  <c r="E130" i="1"/>
  <c r="E129" i="1"/>
  <c r="E161" i="2"/>
  <c r="E10" i="1"/>
  <c r="E128" i="1"/>
  <c r="E127" i="1"/>
  <c r="E160" i="2"/>
  <c r="E9" i="1"/>
  <c r="E159" i="2"/>
  <c r="E8" i="1"/>
  <c r="E104" i="1"/>
  <c r="E126" i="1"/>
  <c r="N137" i="2"/>
  <c r="E125" i="1"/>
  <c r="E157" i="2"/>
  <c r="E6" i="1"/>
  <c r="E124" i="1"/>
  <c r="E46" i="1"/>
  <c r="E102" i="1"/>
  <c r="E123" i="1"/>
  <c r="E155" i="3"/>
  <c r="E27" i="1"/>
  <c r="N12" i="3"/>
  <c r="N19" i="3" s="1"/>
  <c r="E155" i="2"/>
  <c r="E4" i="1"/>
  <c r="E32" i="6"/>
  <c r="E34" i="6"/>
  <c r="E31" i="6"/>
  <c r="E33" i="6"/>
  <c r="E35" i="6"/>
  <c r="E13" i="6"/>
  <c r="E15" i="6"/>
  <c r="E17" i="6"/>
  <c r="E14" i="6"/>
  <c r="E16" i="6"/>
  <c r="E18" i="6"/>
  <c r="E36" i="3"/>
  <c r="E37" i="3"/>
  <c r="E39" i="3"/>
  <c r="E41" i="3"/>
  <c r="E43" i="3"/>
  <c r="E38" i="3"/>
  <c r="E40" i="3"/>
  <c r="E42" i="3"/>
  <c r="E44" i="3"/>
  <c r="E154" i="3"/>
  <c r="E26" i="1"/>
  <c r="E14" i="1"/>
  <c r="E142" i="2"/>
  <c r="E148" i="2" s="1"/>
  <c r="D160" i="2"/>
  <c r="D73" i="2"/>
  <c r="D157" i="3"/>
  <c r="D75" i="2"/>
  <c r="D71" i="2"/>
  <c r="D156" i="3"/>
  <c r="D76" i="2"/>
  <c r="D74" i="2"/>
  <c r="D72" i="2"/>
  <c r="D32" i="6"/>
  <c r="D34" i="6"/>
  <c r="D31" i="6"/>
  <c r="D33" i="6"/>
  <c r="D35" i="6"/>
  <c r="D13" i="6"/>
  <c r="D15" i="6"/>
  <c r="D17" i="6"/>
  <c r="D14" i="6"/>
  <c r="D16" i="6"/>
  <c r="D36" i="3"/>
  <c r="D37" i="3"/>
  <c r="D38" i="3"/>
  <c r="D39" i="3"/>
  <c r="D40" i="3"/>
  <c r="D41" i="3"/>
  <c r="D42" i="3"/>
  <c r="D43" i="3"/>
  <c r="D44" i="3"/>
  <c r="D154" i="3"/>
  <c r="D120" i="3"/>
  <c r="D124" i="3" s="1"/>
  <c r="C160" i="3"/>
  <c r="C124" i="2"/>
  <c r="C126" i="2"/>
  <c r="C128" i="2"/>
  <c r="C130" i="2"/>
  <c r="C125" i="2"/>
  <c r="C127" i="2"/>
  <c r="C129" i="2"/>
  <c r="C122" i="2"/>
  <c r="C32" i="6"/>
  <c r="C34" i="6"/>
  <c r="C31" i="6"/>
  <c r="C33" i="6"/>
  <c r="C35" i="6"/>
  <c r="C12" i="6"/>
  <c r="C14" i="6"/>
  <c r="C16" i="6"/>
  <c r="C18" i="6"/>
  <c r="C13" i="6"/>
  <c r="C15" i="6"/>
  <c r="C17" i="6"/>
  <c r="C92" i="3"/>
  <c r="C90" i="3"/>
  <c r="C70" i="3"/>
  <c r="C68" i="3"/>
  <c r="C38" i="3"/>
  <c r="C40" i="3"/>
  <c r="C42" i="3"/>
  <c r="C44" i="3"/>
  <c r="C36" i="3"/>
  <c r="C37" i="3"/>
  <c r="C39" i="3"/>
  <c r="C41" i="3"/>
  <c r="C43" i="3"/>
  <c r="C77" i="2"/>
  <c r="C23" i="2"/>
  <c r="B142" i="2"/>
  <c r="B152" i="2" s="1"/>
  <c r="B159" i="2"/>
  <c r="B120" i="2"/>
  <c r="B127" i="2" s="1"/>
  <c r="B142" i="3"/>
  <c r="B144" i="3" s="1"/>
  <c r="B23" i="4"/>
  <c r="B36" i="6"/>
  <c r="B32" i="6"/>
  <c r="B34" i="6"/>
  <c r="B31" i="6"/>
  <c r="B33" i="6"/>
  <c r="B35" i="6"/>
  <c r="B19" i="6"/>
  <c r="B17" i="6"/>
  <c r="B13" i="6"/>
  <c r="B94" i="3"/>
  <c r="B90" i="3"/>
  <c r="B71" i="3"/>
  <c r="B68" i="3"/>
  <c r="N111" i="3"/>
  <c r="N154" i="3" s="1"/>
  <c r="B154" i="3"/>
  <c r="G16" i="5"/>
  <c r="D44" i="4"/>
  <c r="D42" i="4"/>
  <c r="D40" i="4"/>
  <c r="D38" i="4"/>
  <c r="D43" i="4"/>
  <c r="D41" i="4"/>
  <c r="D39" i="4"/>
  <c r="D37" i="4"/>
  <c r="C22" i="4"/>
  <c r="C20" i="4"/>
  <c r="C18" i="4"/>
  <c r="C16" i="4"/>
  <c r="C21" i="4"/>
  <c r="C19" i="4"/>
  <c r="C17" i="4"/>
  <c r="C15" i="4"/>
  <c r="B98" i="2"/>
  <c r="B96" i="2"/>
  <c r="B94" i="2"/>
  <c r="B92" i="2"/>
  <c r="E90" i="2"/>
  <c r="D97" i="2"/>
  <c r="D95" i="2"/>
  <c r="D93" i="2"/>
  <c r="D91" i="2"/>
  <c r="E97" i="2"/>
  <c r="E95" i="2"/>
  <c r="E93" i="2"/>
  <c r="E91" i="2"/>
  <c r="B97" i="2"/>
  <c r="B95" i="2"/>
  <c r="B93" i="2"/>
  <c r="D90" i="2"/>
  <c r="D98" i="2"/>
  <c r="D96" i="2"/>
  <c r="D94" i="2"/>
  <c r="E98" i="2"/>
  <c r="E96" i="2"/>
  <c r="E94" i="2"/>
  <c r="M37" i="2"/>
  <c r="M39" i="2"/>
  <c r="M41" i="2"/>
  <c r="M43" i="2"/>
  <c r="L36" i="2"/>
  <c r="M44" i="2"/>
  <c r="M38" i="2"/>
  <c r="M40" i="2"/>
  <c r="M42" i="2"/>
  <c r="M36" i="2"/>
  <c r="N118" i="2"/>
  <c r="N116" i="2"/>
  <c r="N114" i="2"/>
  <c r="B154" i="2"/>
  <c r="C146" i="1"/>
  <c r="C150" i="1"/>
  <c r="M16" i="5"/>
  <c r="M9" i="5"/>
  <c r="M8" i="5"/>
  <c r="M150" i="2"/>
  <c r="M148" i="3"/>
  <c r="M149" i="3"/>
  <c r="M147" i="2"/>
  <c r="M148" i="2"/>
  <c r="M152" i="2"/>
  <c r="M149" i="2"/>
  <c r="M152" i="3"/>
  <c r="M144" i="3"/>
  <c r="M150" i="3"/>
  <c r="M147" i="3"/>
  <c r="M151" i="3"/>
  <c r="M145" i="3"/>
  <c r="M144" i="2"/>
  <c r="M151" i="2"/>
  <c r="M145" i="2"/>
  <c r="M30" i="6"/>
  <c r="M36" i="6"/>
  <c r="M12" i="6"/>
  <c r="M18" i="6"/>
  <c r="M14" i="3"/>
  <c r="M16" i="3"/>
  <c r="M18" i="3"/>
  <c r="M20" i="3"/>
  <c r="M22" i="3"/>
  <c r="M15" i="3"/>
  <c r="M17" i="3"/>
  <c r="M19" i="3"/>
  <c r="M21" i="3"/>
  <c r="M38" i="4"/>
  <c r="M40" i="4"/>
  <c r="M42" i="4"/>
  <c r="M44" i="4"/>
  <c r="M37" i="4"/>
  <c r="M39" i="4"/>
  <c r="M41" i="4"/>
  <c r="M43" i="4"/>
  <c r="M36" i="4"/>
  <c r="M23" i="4"/>
  <c r="M16" i="4"/>
  <c r="M18" i="4"/>
  <c r="M20" i="4"/>
  <c r="M22" i="4"/>
  <c r="M15" i="4"/>
  <c r="M17" i="4"/>
  <c r="M19" i="4"/>
  <c r="M21" i="4"/>
  <c r="M14" i="4"/>
  <c r="M92" i="3"/>
  <c r="M94" i="3"/>
  <c r="M96" i="3"/>
  <c r="M98" i="3"/>
  <c r="M91" i="3"/>
  <c r="M93" i="3"/>
  <c r="M95" i="3"/>
  <c r="M97" i="3"/>
  <c r="M90" i="3"/>
  <c r="M69" i="3"/>
  <c r="M71" i="3"/>
  <c r="M73" i="3"/>
  <c r="M75" i="3"/>
  <c r="M68" i="3"/>
  <c r="M70" i="3"/>
  <c r="M72" i="3"/>
  <c r="M74" i="3"/>
  <c r="M76" i="3"/>
  <c r="M124" i="3"/>
  <c r="M126" i="3"/>
  <c r="M128" i="3"/>
  <c r="M130" i="3"/>
  <c r="M125" i="3"/>
  <c r="M127" i="3"/>
  <c r="M129" i="3"/>
  <c r="M122" i="3"/>
  <c r="M123" i="3"/>
  <c r="M92" i="2"/>
  <c r="M94" i="2"/>
  <c r="M96" i="2"/>
  <c r="M98" i="2"/>
  <c r="M91" i="2"/>
  <c r="M93" i="2"/>
  <c r="M95" i="2"/>
  <c r="M97" i="2"/>
  <c r="M90" i="2"/>
  <c r="M69" i="2"/>
  <c r="M71" i="2"/>
  <c r="M73" i="2"/>
  <c r="M75" i="2"/>
  <c r="M68" i="2"/>
  <c r="M70" i="2"/>
  <c r="M72" i="2"/>
  <c r="M74" i="2"/>
  <c r="M76" i="2"/>
  <c r="M15" i="2"/>
  <c r="M17" i="2"/>
  <c r="M19" i="2"/>
  <c r="M21" i="2"/>
  <c r="M14" i="2"/>
  <c r="M16" i="2"/>
  <c r="M18" i="2"/>
  <c r="M20" i="2"/>
  <c r="M22" i="2"/>
  <c r="L16" i="5"/>
  <c r="L9" i="5"/>
  <c r="L8" i="5"/>
  <c r="L36" i="6"/>
  <c r="L30" i="6"/>
  <c r="L19" i="6"/>
  <c r="L12" i="6"/>
  <c r="L90" i="2"/>
  <c r="L92" i="2"/>
  <c r="L94" i="2"/>
  <c r="L96" i="2"/>
  <c r="L98" i="2"/>
  <c r="L91" i="2"/>
  <c r="L93" i="2"/>
  <c r="L95" i="2"/>
  <c r="L97" i="2"/>
  <c r="L15" i="4"/>
  <c r="L17" i="4"/>
  <c r="L19" i="4"/>
  <c r="L21" i="4"/>
  <c r="L14" i="4"/>
  <c r="L16" i="4"/>
  <c r="L18" i="4"/>
  <c r="L20" i="4"/>
  <c r="L22" i="4"/>
  <c r="L23" i="4"/>
  <c r="L91" i="3"/>
  <c r="L93" i="3"/>
  <c r="L95" i="3"/>
  <c r="L97" i="3"/>
  <c r="L90" i="3"/>
  <c r="L92" i="3"/>
  <c r="L94" i="3"/>
  <c r="L96" i="3"/>
  <c r="L98" i="3"/>
  <c r="L70" i="3"/>
  <c r="L72" i="3"/>
  <c r="L74" i="3"/>
  <c r="L76" i="3"/>
  <c r="L69" i="3"/>
  <c r="L71" i="3"/>
  <c r="L73" i="3"/>
  <c r="L75" i="3"/>
  <c r="L68" i="3"/>
  <c r="L147" i="3"/>
  <c r="L149" i="3"/>
  <c r="L151" i="3"/>
  <c r="L144" i="3"/>
  <c r="L146" i="3"/>
  <c r="L148" i="3"/>
  <c r="L150" i="3"/>
  <c r="L152" i="3"/>
  <c r="L15" i="3"/>
  <c r="L17" i="3"/>
  <c r="L19" i="3"/>
  <c r="L21" i="3"/>
  <c r="L14" i="3"/>
  <c r="L16" i="3"/>
  <c r="L18" i="3"/>
  <c r="L20" i="3"/>
  <c r="L22" i="3"/>
  <c r="L70" i="2"/>
  <c r="L72" i="2"/>
  <c r="L74" i="2"/>
  <c r="L76" i="2"/>
  <c r="L69" i="2"/>
  <c r="L71" i="2"/>
  <c r="L73" i="2"/>
  <c r="L75" i="2"/>
  <c r="L68" i="2"/>
  <c r="L37" i="2"/>
  <c r="L39" i="2"/>
  <c r="L41" i="2"/>
  <c r="L43" i="2"/>
  <c r="L38" i="2"/>
  <c r="L40" i="2"/>
  <c r="L42" i="2"/>
  <c r="L44" i="2"/>
  <c r="L147" i="2"/>
  <c r="L149" i="2"/>
  <c r="L151" i="2"/>
  <c r="L144" i="2"/>
  <c r="L146" i="2"/>
  <c r="L148" i="2"/>
  <c r="L150" i="2"/>
  <c r="L152" i="2"/>
  <c r="L16" i="2"/>
  <c r="L18" i="2"/>
  <c r="L20" i="2"/>
  <c r="L22" i="2"/>
  <c r="L15" i="2"/>
  <c r="L17" i="2"/>
  <c r="L19" i="2"/>
  <c r="L21" i="2"/>
  <c r="L14" i="2"/>
  <c r="L23" i="3"/>
  <c r="K16" i="5"/>
  <c r="K9" i="5"/>
  <c r="K8" i="5"/>
  <c r="K148" i="2"/>
  <c r="K152" i="2"/>
  <c r="K144" i="3"/>
  <c r="K149" i="3"/>
  <c r="K148" i="3"/>
  <c r="K144" i="2"/>
  <c r="K150" i="2"/>
  <c r="K147" i="2"/>
  <c r="K151" i="2"/>
  <c r="K145" i="2"/>
  <c r="K151" i="3"/>
  <c r="K146" i="3"/>
  <c r="K150" i="3"/>
  <c r="K152" i="3"/>
  <c r="K36" i="6"/>
  <c r="K30" i="6"/>
  <c r="K12" i="6"/>
  <c r="K18" i="6"/>
  <c r="K37" i="4"/>
  <c r="K39" i="4"/>
  <c r="K41" i="4"/>
  <c r="K43" i="4"/>
  <c r="K36" i="4"/>
  <c r="K38" i="4"/>
  <c r="K40" i="4"/>
  <c r="K42" i="4"/>
  <c r="K44" i="4"/>
  <c r="K16" i="4"/>
  <c r="K18" i="4"/>
  <c r="K20" i="4"/>
  <c r="K22" i="4"/>
  <c r="K15" i="4"/>
  <c r="K17" i="4"/>
  <c r="K19" i="4"/>
  <c r="K21" i="4"/>
  <c r="K14" i="4"/>
  <c r="K91" i="3"/>
  <c r="K93" i="3"/>
  <c r="K95" i="3"/>
  <c r="K97" i="3"/>
  <c r="K90" i="3"/>
  <c r="K92" i="3"/>
  <c r="K94" i="3"/>
  <c r="K96" i="3"/>
  <c r="K98" i="3"/>
  <c r="K70" i="3"/>
  <c r="K72" i="3"/>
  <c r="K74" i="3"/>
  <c r="K76" i="3"/>
  <c r="K69" i="3"/>
  <c r="K71" i="3"/>
  <c r="K73" i="3"/>
  <c r="K75" i="3"/>
  <c r="K68" i="3"/>
  <c r="K15" i="3"/>
  <c r="K17" i="3"/>
  <c r="K19" i="3"/>
  <c r="K21" i="3"/>
  <c r="K14" i="3"/>
  <c r="K16" i="3"/>
  <c r="K18" i="3"/>
  <c r="K20" i="3"/>
  <c r="K22" i="3"/>
  <c r="K125" i="3"/>
  <c r="K127" i="3"/>
  <c r="K129" i="3"/>
  <c r="K122" i="3"/>
  <c r="K124" i="3"/>
  <c r="K126" i="3"/>
  <c r="K128" i="3"/>
  <c r="K130" i="3"/>
  <c r="K92" i="2"/>
  <c r="K94" i="2"/>
  <c r="K96" i="2"/>
  <c r="K98" i="2"/>
  <c r="K91" i="2"/>
  <c r="K93" i="2"/>
  <c r="K95" i="2"/>
  <c r="K97" i="2"/>
  <c r="K90" i="2"/>
  <c r="K69" i="2"/>
  <c r="K71" i="2"/>
  <c r="K73" i="2"/>
  <c r="K75" i="2"/>
  <c r="K68" i="2"/>
  <c r="K70" i="2"/>
  <c r="K72" i="2"/>
  <c r="K74" i="2"/>
  <c r="K76" i="2"/>
  <c r="K38" i="2"/>
  <c r="K40" i="2"/>
  <c r="K42" i="2"/>
  <c r="K44" i="2"/>
  <c r="K37" i="2"/>
  <c r="K39" i="2"/>
  <c r="K43" i="2"/>
  <c r="K36" i="2"/>
  <c r="K16" i="2"/>
  <c r="K18" i="2"/>
  <c r="K20" i="2"/>
  <c r="K22" i="2"/>
  <c r="K15" i="2"/>
  <c r="K17" i="2"/>
  <c r="K19" i="2"/>
  <c r="K21" i="2"/>
  <c r="K14" i="2"/>
  <c r="K23" i="4"/>
  <c r="J16" i="5"/>
  <c r="J9" i="5"/>
  <c r="J8" i="5"/>
  <c r="J147" i="2"/>
  <c r="J150" i="3"/>
  <c r="J148" i="3"/>
  <c r="J152" i="3"/>
  <c r="J149" i="3"/>
  <c r="J147" i="3"/>
  <c r="J151" i="3"/>
  <c r="J150" i="2"/>
  <c r="J151" i="2"/>
  <c r="J148" i="2"/>
  <c r="J152" i="2"/>
  <c r="J149" i="2"/>
  <c r="J145" i="2"/>
  <c r="J144" i="3"/>
  <c r="J144" i="2"/>
  <c r="J30" i="6"/>
  <c r="J36" i="6"/>
  <c r="J19" i="6"/>
  <c r="J18" i="6"/>
  <c r="J12" i="6"/>
  <c r="J38" i="4"/>
  <c r="J40" i="4"/>
  <c r="J42" i="4"/>
  <c r="J44" i="4"/>
  <c r="J37" i="4"/>
  <c r="J39" i="4"/>
  <c r="J41" i="4"/>
  <c r="J43" i="4"/>
  <c r="J36" i="4"/>
  <c r="J23" i="4"/>
  <c r="J15" i="4"/>
  <c r="J17" i="4"/>
  <c r="J19" i="4"/>
  <c r="J21" i="4"/>
  <c r="J14" i="4"/>
  <c r="J16" i="4"/>
  <c r="J18" i="4"/>
  <c r="J20" i="4"/>
  <c r="J22" i="4"/>
  <c r="J92" i="3"/>
  <c r="J94" i="3"/>
  <c r="J96" i="3"/>
  <c r="J98" i="3"/>
  <c r="J91" i="3"/>
  <c r="J93" i="3"/>
  <c r="J95" i="3"/>
  <c r="J97" i="3"/>
  <c r="J90" i="3"/>
  <c r="J69" i="3"/>
  <c r="J71" i="3"/>
  <c r="J73" i="3"/>
  <c r="J75" i="3"/>
  <c r="J68" i="3"/>
  <c r="J70" i="3"/>
  <c r="J72" i="3"/>
  <c r="J74" i="3"/>
  <c r="J76" i="3"/>
  <c r="J92" i="2"/>
  <c r="J94" i="2"/>
  <c r="J96" i="2"/>
  <c r="J98" i="2"/>
  <c r="J91" i="2"/>
  <c r="J93" i="2"/>
  <c r="J95" i="2"/>
  <c r="J97" i="2"/>
  <c r="J90" i="2"/>
  <c r="J126" i="2"/>
  <c r="J130" i="2"/>
  <c r="J127" i="2"/>
  <c r="J122" i="2"/>
  <c r="J124" i="2"/>
  <c r="J128" i="2"/>
  <c r="J125" i="2"/>
  <c r="J129" i="2"/>
  <c r="J123" i="2"/>
  <c r="J69" i="2"/>
  <c r="J71" i="2"/>
  <c r="J73" i="2"/>
  <c r="J75" i="2"/>
  <c r="J68" i="2"/>
  <c r="J70" i="2"/>
  <c r="J72" i="2"/>
  <c r="J74" i="2"/>
  <c r="J76" i="2"/>
  <c r="J38" i="2"/>
  <c r="J42" i="2"/>
  <c r="J44" i="2"/>
  <c r="J37" i="2"/>
  <c r="J39" i="2"/>
  <c r="J41" i="2"/>
  <c r="J43" i="2"/>
  <c r="J36" i="2"/>
  <c r="J40" i="2"/>
  <c r="J23" i="2"/>
  <c r="J16" i="3"/>
  <c r="J18" i="3"/>
  <c r="J20" i="3"/>
  <c r="J22" i="3"/>
  <c r="J21" i="3"/>
  <c r="J15" i="3"/>
  <c r="J17" i="3"/>
  <c r="J19" i="3"/>
  <c r="J14" i="3"/>
  <c r="N114" i="3"/>
  <c r="I16" i="5"/>
  <c r="I8" i="5"/>
  <c r="I162" i="3"/>
  <c r="I162" i="2"/>
  <c r="I161" i="3"/>
  <c r="I161" i="2"/>
  <c r="I160" i="3"/>
  <c r="I77" i="2"/>
  <c r="I160" i="2"/>
  <c r="I159" i="3"/>
  <c r="I159" i="2"/>
  <c r="I148" i="1"/>
  <c r="C149" i="1"/>
  <c r="H146" i="1"/>
  <c r="H148" i="1"/>
  <c r="H149" i="1"/>
  <c r="H150" i="1"/>
  <c r="H151" i="1"/>
  <c r="H152" i="1"/>
  <c r="I142" i="3"/>
  <c r="I146" i="3" s="1"/>
  <c r="I158" i="3"/>
  <c r="I146" i="2"/>
  <c r="I158" i="2"/>
  <c r="I36" i="6"/>
  <c r="I30" i="6"/>
  <c r="I12" i="6"/>
  <c r="I146" i="1"/>
  <c r="I156" i="3"/>
  <c r="I75" i="2"/>
  <c r="I73" i="2"/>
  <c r="I71" i="2"/>
  <c r="I69" i="2"/>
  <c r="I76" i="2"/>
  <c r="I74" i="2"/>
  <c r="I72" i="2"/>
  <c r="I70" i="2"/>
  <c r="I156" i="2"/>
  <c r="I36" i="4"/>
  <c r="I43" i="4"/>
  <c r="I41" i="4"/>
  <c r="I39" i="4"/>
  <c r="I37" i="4"/>
  <c r="I44" i="4"/>
  <c r="I42" i="4"/>
  <c r="I40" i="4"/>
  <c r="I22" i="4"/>
  <c r="I20" i="4"/>
  <c r="I18" i="4"/>
  <c r="I16" i="4"/>
  <c r="I14" i="4"/>
  <c r="I21" i="4"/>
  <c r="I19" i="4"/>
  <c r="I17" i="4"/>
  <c r="I90" i="3"/>
  <c r="I97" i="3"/>
  <c r="I95" i="3"/>
  <c r="I93" i="3"/>
  <c r="I91" i="3"/>
  <c r="I98" i="3"/>
  <c r="I96" i="3"/>
  <c r="I94" i="3"/>
  <c r="I76" i="3"/>
  <c r="I74" i="3"/>
  <c r="I72" i="3"/>
  <c r="I70" i="3"/>
  <c r="I68" i="3"/>
  <c r="I75" i="3"/>
  <c r="I73" i="3"/>
  <c r="I71" i="3"/>
  <c r="I22" i="3"/>
  <c r="I20" i="3"/>
  <c r="I18" i="3"/>
  <c r="I16" i="3"/>
  <c r="I123" i="3"/>
  <c r="I14" i="3"/>
  <c r="I21" i="3"/>
  <c r="I19" i="3"/>
  <c r="I17" i="3"/>
  <c r="I90" i="2"/>
  <c r="I97" i="2"/>
  <c r="I95" i="2"/>
  <c r="I93" i="2"/>
  <c r="I91" i="2"/>
  <c r="I98" i="2"/>
  <c r="I96" i="2"/>
  <c r="I94" i="2"/>
  <c r="I145" i="2"/>
  <c r="I126" i="2"/>
  <c r="I36" i="2"/>
  <c r="I43" i="2"/>
  <c r="I41" i="2"/>
  <c r="I39" i="2"/>
  <c r="I37" i="2"/>
  <c r="I44" i="2"/>
  <c r="I42" i="2"/>
  <c r="I40" i="2"/>
  <c r="I124" i="2"/>
  <c r="I128" i="2"/>
  <c r="I130" i="2"/>
  <c r="I125" i="2"/>
  <c r="I127" i="2"/>
  <c r="I129" i="2"/>
  <c r="I122" i="2"/>
  <c r="I14" i="2"/>
  <c r="I21" i="2"/>
  <c r="I19" i="2"/>
  <c r="I17" i="2"/>
  <c r="I15" i="2"/>
  <c r="I123" i="2"/>
  <c r="I22" i="2"/>
  <c r="I20" i="2"/>
  <c r="I18" i="2"/>
  <c r="I16" i="2"/>
  <c r="I23" i="4"/>
  <c r="H16" i="5"/>
  <c r="H8" i="5"/>
  <c r="H162" i="3"/>
  <c r="H162" i="2"/>
  <c r="H161" i="3"/>
  <c r="H161" i="2"/>
  <c r="H160" i="3"/>
  <c r="H160" i="2"/>
  <c r="H159" i="3"/>
  <c r="H159" i="2"/>
  <c r="H158" i="3"/>
  <c r="H142" i="3"/>
  <c r="H147" i="3" s="1"/>
  <c r="H158" i="2"/>
  <c r="H30" i="6"/>
  <c r="H19" i="6"/>
  <c r="H36" i="6"/>
  <c r="H12" i="6"/>
  <c r="H156" i="3"/>
  <c r="H77" i="2"/>
  <c r="H156" i="2"/>
  <c r="H23" i="4"/>
  <c r="H44" i="4"/>
  <c r="H42" i="4"/>
  <c r="H40" i="4"/>
  <c r="H38" i="4"/>
  <c r="H36" i="4"/>
  <c r="H43" i="4"/>
  <c r="H41" i="4"/>
  <c r="H39" i="4"/>
  <c r="H14" i="4"/>
  <c r="H21" i="4"/>
  <c r="H19" i="4"/>
  <c r="H17" i="4"/>
  <c r="H15" i="4"/>
  <c r="H22" i="4"/>
  <c r="H20" i="4"/>
  <c r="H18" i="4"/>
  <c r="H16" i="4"/>
  <c r="H98" i="3"/>
  <c r="H96" i="3"/>
  <c r="H94" i="3"/>
  <c r="H92" i="3"/>
  <c r="H90" i="3"/>
  <c r="H97" i="3"/>
  <c r="H95" i="3"/>
  <c r="H93" i="3"/>
  <c r="H22" i="3"/>
  <c r="H20" i="3"/>
  <c r="H18" i="3"/>
  <c r="H16" i="3"/>
  <c r="H14" i="3"/>
  <c r="H21" i="3"/>
  <c r="H19" i="3"/>
  <c r="H17" i="3"/>
  <c r="H123" i="3"/>
  <c r="H90" i="2"/>
  <c r="H97" i="2"/>
  <c r="H95" i="2"/>
  <c r="H93" i="2"/>
  <c r="H91" i="2"/>
  <c r="H98" i="2"/>
  <c r="H96" i="2"/>
  <c r="H94" i="2"/>
  <c r="H92" i="2"/>
  <c r="H76" i="2"/>
  <c r="H74" i="2"/>
  <c r="H72" i="2"/>
  <c r="H70" i="2"/>
  <c r="H68" i="2"/>
  <c r="H75" i="2"/>
  <c r="H73" i="2"/>
  <c r="H71" i="2"/>
  <c r="H37" i="2"/>
  <c r="H44" i="2"/>
  <c r="H42" i="2"/>
  <c r="H40" i="2"/>
  <c r="H38" i="2"/>
  <c r="H147" i="2"/>
  <c r="H36" i="2"/>
  <c r="H43" i="2"/>
  <c r="H41" i="2"/>
  <c r="H152" i="2"/>
  <c r="H124" i="2"/>
  <c r="H126" i="2"/>
  <c r="H128" i="2"/>
  <c r="H130" i="2"/>
  <c r="H125" i="2"/>
  <c r="H127" i="2"/>
  <c r="H129" i="2"/>
  <c r="H122" i="2"/>
  <c r="H15" i="2"/>
  <c r="H22" i="2"/>
  <c r="H20" i="2"/>
  <c r="H18" i="2"/>
  <c r="H16" i="2"/>
  <c r="H123" i="2"/>
  <c r="H14" i="2"/>
  <c r="H21" i="2"/>
  <c r="H19" i="2"/>
  <c r="H17" i="2"/>
  <c r="H68" i="3"/>
  <c r="H75" i="3"/>
  <c r="H73" i="3"/>
  <c r="H71" i="3"/>
  <c r="H69" i="3"/>
  <c r="H76" i="3"/>
  <c r="H74" i="3"/>
  <c r="H72" i="3"/>
  <c r="H23" i="3"/>
  <c r="G8" i="5"/>
  <c r="G30" i="6"/>
  <c r="G36" i="6"/>
  <c r="G37" i="2"/>
  <c r="G36" i="2"/>
  <c r="G44" i="2"/>
  <c r="G43" i="2"/>
  <c r="G42" i="2"/>
  <c r="G41" i="2"/>
  <c r="G40" i="2"/>
  <c r="G39" i="2"/>
  <c r="G15" i="2"/>
  <c r="G14" i="2"/>
  <c r="G22" i="2"/>
  <c r="G21" i="2"/>
  <c r="G20" i="2"/>
  <c r="G19" i="2"/>
  <c r="G18" i="2"/>
  <c r="G17" i="2"/>
  <c r="G36" i="4"/>
  <c r="G44" i="4"/>
  <c r="G43" i="4"/>
  <c r="G42" i="4"/>
  <c r="G41" i="4"/>
  <c r="G40" i="4"/>
  <c r="G39" i="4"/>
  <c r="G38" i="4"/>
  <c r="G14" i="4"/>
  <c r="G22" i="4"/>
  <c r="G21" i="4"/>
  <c r="G20" i="4"/>
  <c r="G19" i="4"/>
  <c r="G18" i="4"/>
  <c r="G17" i="4"/>
  <c r="G16" i="4"/>
  <c r="G15" i="4"/>
  <c r="G91" i="3"/>
  <c r="G90" i="3"/>
  <c r="G98" i="3"/>
  <c r="G97" i="3"/>
  <c r="G96" i="3"/>
  <c r="G95" i="3"/>
  <c r="G94" i="3"/>
  <c r="G93" i="3"/>
  <c r="G69" i="3"/>
  <c r="G68" i="3"/>
  <c r="G76" i="3"/>
  <c r="G75" i="3"/>
  <c r="G74" i="3"/>
  <c r="G73" i="3"/>
  <c r="G72" i="3"/>
  <c r="G71" i="3"/>
  <c r="G142" i="3"/>
  <c r="G15" i="3"/>
  <c r="G14" i="3"/>
  <c r="G22" i="3"/>
  <c r="G21" i="3"/>
  <c r="G20" i="3"/>
  <c r="G19" i="3"/>
  <c r="G18" i="3"/>
  <c r="G17" i="3"/>
  <c r="G91" i="2"/>
  <c r="G90" i="2"/>
  <c r="G98" i="2"/>
  <c r="G97" i="2"/>
  <c r="G96" i="2"/>
  <c r="G95" i="2"/>
  <c r="G94" i="2"/>
  <c r="G93" i="2"/>
  <c r="G69" i="2"/>
  <c r="G68" i="2"/>
  <c r="G76" i="2"/>
  <c r="G75" i="2"/>
  <c r="G74" i="2"/>
  <c r="G73" i="2"/>
  <c r="G72" i="2"/>
  <c r="G71" i="2"/>
  <c r="G124" i="2"/>
  <c r="G125" i="2"/>
  <c r="G126" i="2"/>
  <c r="G127" i="2"/>
  <c r="G128" i="2"/>
  <c r="G129" i="2"/>
  <c r="G130" i="2"/>
  <c r="G122" i="2"/>
  <c r="G123" i="2"/>
  <c r="F8" i="5"/>
  <c r="F162" i="3"/>
  <c r="F162" i="2"/>
  <c r="F161" i="3"/>
  <c r="F161" i="2"/>
  <c r="F160" i="3"/>
  <c r="F160" i="2"/>
  <c r="F159" i="3"/>
  <c r="F159" i="2"/>
  <c r="F158" i="3"/>
  <c r="F142" i="3"/>
  <c r="F147" i="3" s="1"/>
  <c r="F147" i="2"/>
  <c r="F158" i="2"/>
  <c r="F36" i="6"/>
  <c r="F19" i="6"/>
  <c r="F30" i="6"/>
  <c r="F12" i="6"/>
  <c r="F18" i="6"/>
  <c r="F156" i="3"/>
  <c r="F90" i="2"/>
  <c r="F97" i="2"/>
  <c r="F95" i="2"/>
  <c r="F93" i="2"/>
  <c r="F91" i="2"/>
  <c r="F98" i="2"/>
  <c r="F96" i="2"/>
  <c r="F94" i="2"/>
  <c r="F77" i="2"/>
  <c r="F69" i="2"/>
  <c r="F76" i="2"/>
  <c r="F74" i="2"/>
  <c r="F72" i="2"/>
  <c r="F70" i="2"/>
  <c r="F68" i="2"/>
  <c r="F75" i="2"/>
  <c r="F73" i="2"/>
  <c r="F156" i="2"/>
  <c r="F44" i="4"/>
  <c r="F42" i="4"/>
  <c r="F40" i="4"/>
  <c r="F38" i="4"/>
  <c r="F23" i="4"/>
  <c r="F36" i="4"/>
  <c r="F43" i="4"/>
  <c r="F41" i="4"/>
  <c r="F39" i="4"/>
  <c r="F14" i="4"/>
  <c r="F21" i="4"/>
  <c r="F19" i="4"/>
  <c r="F17" i="4"/>
  <c r="F15" i="4"/>
  <c r="F22" i="4"/>
  <c r="F20" i="4"/>
  <c r="F18" i="4"/>
  <c r="F16" i="4"/>
  <c r="F98" i="3"/>
  <c r="F96" i="3"/>
  <c r="F94" i="3"/>
  <c r="F92" i="3"/>
  <c r="F90" i="3"/>
  <c r="F97" i="3"/>
  <c r="F95" i="3"/>
  <c r="F93" i="3"/>
  <c r="F68" i="3"/>
  <c r="F75" i="3"/>
  <c r="F73" i="3"/>
  <c r="F71" i="3"/>
  <c r="F69" i="3"/>
  <c r="F76" i="3"/>
  <c r="F74" i="3"/>
  <c r="F72" i="3"/>
  <c r="F20" i="3"/>
  <c r="F18" i="3"/>
  <c r="F16" i="3"/>
  <c r="F22" i="3"/>
  <c r="F21" i="3"/>
  <c r="F19" i="3"/>
  <c r="F17" i="3"/>
  <c r="F145" i="2"/>
  <c r="F126" i="2"/>
  <c r="F44" i="2"/>
  <c r="F42" i="2"/>
  <c r="F40" i="2"/>
  <c r="F38" i="2"/>
  <c r="F148" i="2"/>
  <c r="F36" i="2"/>
  <c r="F43" i="2"/>
  <c r="F41" i="2"/>
  <c r="F39" i="2"/>
  <c r="F124" i="2"/>
  <c r="F128" i="2"/>
  <c r="F130" i="2"/>
  <c r="F125" i="2"/>
  <c r="F127" i="2"/>
  <c r="F129" i="2"/>
  <c r="F122" i="2"/>
  <c r="F22" i="2"/>
  <c r="F20" i="2"/>
  <c r="F18" i="2"/>
  <c r="F16" i="2"/>
  <c r="F123" i="2"/>
  <c r="F14" i="2"/>
  <c r="F21" i="2"/>
  <c r="F19" i="2"/>
  <c r="F17" i="2"/>
  <c r="F15" i="2"/>
  <c r="F77" i="3"/>
  <c r="E8" i="5"/>
  <c r="E162" i="3"/>
  <c r="E162" i="2"/>
  <c r="E161" i="3"/>
  <c r="E160" i="3"/>
  <c r="E159" i="3"/>
  <c r="E158" i="3"/>
  <c r="E142" i="3"/>
  <c r="E147" i="3" s="1"/>
  <c r="E158" i="2"/>
  <c r="E157" i="3"/>
  <c r="N49" i="2"/>
  <c r="E30" i="6"/>
  <c r="E36" i="6"/>
  <c r="E12" i="6"/>
  <c r="E156" i="3"/>
  <c r="N113" i="3"/>
  <c r="E156" i="2"/>
  <c r="E44" i="4"/>
  <c r="E42" i="4"/>
  <c r="E40" i="4"/>
  <c r="E38" i="4"/>
  <c r="E36" i="4"/>
  <c r="E43" i="4"/>
  <c r="E41" i="4"/>
  <c r="E39" i="4"/>
  <c r="E14" i="4"/>
  <c r="E21" i="4"/>
  <c r="E19" i="4"/>
  <c r="E17" i="4"/>
  <c r="E15" i="4"/>
  <c r="E22" i="4"/>
  <c r="E20" i="4"/>
  <c r="E18" i="4"/>
  <c r="E90" i="3"/>
  <c r="E97" i="3"/>
  <c r="E95" i="3"/>
  <c r="E93" i="3"/>
  <c r="E91" i="3"/>
  <c r="E98" i="3"/>
  <c r="E96" i="3"/>
  <c r="E94" i="3"/>
  <c r="E76" i="3"/>
  <c r="E74" i="3"/>
  <c r="E72" i="3"/>
  <c r="E70" i="3"/>
  <c r="E68" i="3"/>
  <c r="E75" i="3"/>
  <c r="E73" i="3"/>
  <c r="E71" i="3"/>
  <c r="N112" i="3"/>
  <c r="E76" i="2"/>
  <c r="E74" i="2"/>
  <c r="E72" i="2"/>
  <c r="E70" i="2"/>
  <c r="E69" i="2"/>
  <c r="E75" i="2"/>
  <c r="E73" i="2"/>
  <c r="E36" i="2"/>
  <c r="E43" i="2"/>
  <c r="E41" i="2"/>
  <c r="E39" i="2"/>
  <c r="E37" i="2"/>
  <c r="E44" i="2"/>
  <c r="E42" i="2"/>
  <c r="E40" i="2"/>
  <c r="E14" i="2"/>
  <c r="E21" i="2"/>
  <c r="E19" i="2"/>
  <c r="E17" i="2"/>
  <c r="E15" i="2"/>
  <c r="E22" i="2"/>
  <c r="E20" i="2"/>
  <c r="E18" i="2"/>
  <c r="E23" i="4"/>
  <c r="L77" i="3"/>
  <c r="M77" i="3"/>
  <c r="E77" i="3"/>
  <c r="G77" i="3"/>
  <c r="E14" i="3"/>
  <c r="E21" i="3"/>
  <c r="E19" i="3"/>
  <c r="E17" i="3"/>
  <c r="E15" i="3"/>
  <c r="I23" i="3"/>
  <c r="E22" i="3"/>
  <c r="E20" i="3"/>
  <c r="E18" i="3"/>
  <c r="E23" i="3"/>
  <c r="D15" i="5"/>
  <c r="D7" i="5"/>
  <c r="D8" i="5"/>
  <c r="D162" i="3"/>
  <c r="D162" i="2"/>
  <c r="D161" i="3"/>
  <c r="D161" i="2"/>
  <c r="D160" i="3"/>
  <c r="N52" i="2"/>
  <c r="D120" i="2"/>
  <c r="D125" i="2" s="1"/>
  <c r="D159" i="3"/>
  <c r="N51" i="2"/>
  <c r="N34" i="2"/>
  <c r="N36" i="2" s="1"/>
  <c r="D159" i="2"/>
  <c r="D77" i="3"/>
  <c r="D158" i="3"/>
  <c r="D158" i="2"/>
  <c r="N88" i="1"/>
  <c r="D19" i="6"/>
  <c r="N49" i="3"/>
  <c r="D142" i="3"/>
  <c r="D147" i="3" s="1"/>
  <c r="D157" i="2"/>
  <c r="N48" i="2"/>
  <c r="D156" i="2"/>
  <c r="D23" i="4"/>
  <c r="D22" i="4"/>
  <c r="D20" i="4"/>
  <c r="D18" i="4"/>
  <c r="D16" i="4"/>
  <c r="D14" i="4"/>
  <c r="D21" i="4"/>
  <c r="D19" i="4"/>
  <c r="D17" i="4"/>
  <c r="D15" i="4"/>
  <c r="D91" i="3"/>
  <c r="D96" i="3"/>
  <c r="D92" i="3"/>
  <c r="D98" i="3"/>
  <c r="D94" i="3"/>
  <c r="D90" i="3"/>
  <c r="D97" i="3"/>
  <c r="D95" i="3"/>
  <c r="D69" i="3"/>
  <c r="D76" i="3"/>
  <c r="D74" i="3"/>
  <c r="D72" i="3"/>
  <c r="D70" i="3"/>
  <c r="D75" i="3"/>
  <c r="D73" i="3"/>
  <c r="D71" i="3"/>
  <c r="D14" i="3"/>
  <c r="D21" i="3"/>
  <c r="D19" i="3"/>
  <c r="D17" i="3"/>
  <c r="D15" i="3"/>
  <c r="D155" i="3"/>
  <c r="D22" i="3"/>
  <c r="D20" i="3"/>
  <c r="D18" i="3"/>
  <c r="D155" i="2"/>
  <c r="D44" i="2"/>
  <c r="D42" i="2"/>
  <c r="D40" i="2"/>
  <c r="D38" i="2"/>
  <c r="D142" i="2"/>
  <c r="D145" i="2" s="1"/>
  <c r="D36" i="2"/>
  <c r="D43" i="2"/>
  <c r="D41" i="2"/>
  <c r="D39" i="2"/>
  <c r="D14" i="2"/>
  <c r="D21" i="2"/>
  <c r="D19" i="2"/>
  <c r="D17" i="2"/>
  <c r="D15" i="2"/>
  <c r="D22" i="2"/>
  <c r="D20" i="2"/>
  <c r="D18" i="2"/>
  <c r="D12" i="6"/>
  <c r="D36" i="6"/>
  <c r="E19" i="6"/>
  <c r="G19" i="6"/>
  <c r="I19" i="6"/>
  <c r="K19" i="6"/>
  <c r="M19" i="6"/>
  <c r="D18" i="6"/>
  <c r="D30" i="6"/>
  <c r="N140" i="3"/>
  <c r="N138" i="3"/>
  <c r="N136" i="3"/>
  <c r="N88" i="2"/>
  <c r="N92" i="2" s="1"/>
  <c r="N46" i="2"/>
  <c r="C16" i="5"/>
  <c r="C9" i="5"/>
  <c r="C8" i="5"/>
  <c r="N54" i="2"/>
  <c r="N53" i="2"/>
  <c r="C159" i="3"/>
  <c r="C148" i="1"/>
  <c r="C158" i="3"/>
  <c r="C142" i="3"/>
  <c r="C146" i="3" s="1"/>
  <c r="N50" i="2"/>
  <c r="C30" i="6"/>
  <c r="C36" i="6"/>
  <c r="C156" i="3"/>
  <c r="C36" i="4"/>
  <c r="C43" i="4"/>
  <c r="C41" i="4"/>
  <c r="C39" i="4"/>
  <c r="C37" i="4"/>
  <c r="C44" i="4"/>
  <c r="C42" i="4"/>
  <c r="C40" i="4"/>
  <c r="C91" i="3"/>
  <c r="C97" i="3"/>
  <c r="C95" i="3"/>
  <c r="C93" i="3"/>
  <c r="C98" i="3"/>
  <c r="C96" i="3"/>
  <c r="C94" i="3"/>
  <c r="C145" i="3"/>
  <c r="C69" i="3"/>
  <c r="C75" i="3"/>
  <c r="C73" i="3"/>
  <c r="C71" i="3"/>
  <c r="C76" i="3"/>
  <c r="C74" i="3"/>
  <c r="C72" i="3"/>
  <c r="C144" i="3"/>
  <c r="C14" i="3"/>
  <c r="C21" i="3"/>
  <c r="C19" i="3"/>
  <c r="C17" i="3"/>
  <c r="C15" i="3"/>
  <c r="C123" i="3"/>
  <c r="C22" i="3"/>
  <c r="C20" i="3"/>
  <c r="C18" i="3"/>
  <c r="C23" i="3"/>
  <c r="N47" i="2"/>
  <c r="C19" i="6"/>
  <c r="N46" i="3"/>
  <c r="B162" i="3"/>
  <c r="B162" i="2"/>
  <c r="B161" i="3"/>
  <c r="B161" i="2"/>
  <c r="B160" i="3"/>
  <c r="B160" i="2"/>
  <c r="N97" i="1"/>
  <c r="B159" i="3"/>
  <c r="B158" i="3"/>
  <c r="B158" i="2"/>
  <c r="B157" i="3"/>
  <c r="B157" i="2"/>
  <c r="N88" i="3"/>
  <c r="N92" i="3" s="1"/>
  <c r="B12" i="6"/>
  <c r="B155" i="3"/>
  <c r="B155" i="2"/>
  <c r="N78" i="1"/>
  <c r="N74" i="1"/>
  <c r="N69" i="1"/>
  <c r="B14" i="6"/>
  <c r="B15" i="6"/>
  <c r="B16" i="6"/>
  <c r="B18" i="6"/>
  <c r="N28" i="6"/>
  <c r="N38" i="6"/>
  <c r="N44" i="6"/>
  <c r="N10" i="6"/>
  <c r="B30" i="6"/>
  <c r="B7" i="5"/>
  <c r="B8" i="5"/>
  <c r="N13" i="5"/>
  <c r="N15" i="5" s="1"/>
  <c r="N18" i="5"/>
  <c r="N19" i="5"/>
  <c r="N5" i="5"/>
  <c r="B15" i="5"/>
  <c r="B14" i="4"/>
  <c r="B15" i="4"/>
  <c r="B16" i="4"/>
  <c r="B17" i="4"/>
  <c r="B18" i="4"/>
  <c r="B19" i="4"/>
  <c r="B20" i="4"/>
  <c r="B21" i="4"/>
  <c r="B22" i="4"/>
  <c r="N34" i="4"/>
  <c r="N37" i="4" s="1"/>
  <c r="N46" i="4"/>
  <c r="N47" i="4"/>
  <c r="N48" i="4"/>
  <c r="N49" i="4"/>
  <c r="N50" i="4"/>
  <c r="N51" i="4"/>
  <c r="N52" i="4"/>
  <c r="N53" i="4"/>
  <c r="N54" i="4"/>
  <c r="N12" i="4"/>
  <c r="B36" i="4"/>
  <c r="B37" i="4"/>
  <c r="B38" i="4"/>
  <c r="B39" i="4"/>
  <c r="B40" i="4"/>
  <c r="B41" i="4"/>
  <c r="B42" i="4"/>
  <c r="B43" i="4"/>
  <c r="B77" i="3"/>
  <c r="N50" i="3"/>
  <c r="N103" i="3"/>
  <c r="N104" i="3"/>
  <c r="B91" i="3"/>
  <c r="B97" i="3"/>
  <c r="B95" i="3"/>
  <c r="B93" i="3"/>
  <c r="B98" i="3"/>
  <c r="B96" i="3"/>
  <c r="B76" i="3"/>
  <c r="B74" i="3"/>
  <c r="B72" i="3"/>
  <c r="B69" i="3"/>
  <c r="B75" i="3"/>
  <c r="B73" i="3"/>
  <c r="N108" i="3"/>
  <c r="N34" i="3"/>
  <c r="N42" i="3" s="1"/>
  <c r="N66" i="3"/>
  <c r="N75" i="3" s="1"/>
  <c r="N48" i="3"/>
  <c r="B37" i="3"/>
  <c r="B43" i="3"/>
  <c r="B41" i="3"/>
  <c r="B39" i="3"/>
  <c r="B36" i="3"/>
  <c r="B42" i="3"/>
  <c r="B40" i="3"/>
  <c r="B14" i="3"/>
  <c r="B21" i="3"/>
  <c r="B19" i="3"/>
  <c r="B17" i="3"/>
  <c r="B15" i="3"/>
  <c r="B22" i="3"/>
  <c r="B20" i="3"/>
  <c r="K23" i="3"/>
  <c r="N141" i="2"/>
  <c r="B90" i="2"/>
  <c r="D23" i="2"/>
  <c r="H23" i="2"/>
  <c r="B68" i="2"/>
  <c r="B75" i="2"/>
  <c r="B73" i="2"/>
  <c r="B71" i="2"/>
  <c r="B69" i="2"/>
  <c r="B76" i="2"/>
  <c r="B74" i="2"/>
  <c r="B72" i="2"/>
  <c r="E23" i="2"/>
  <c r="M23" i="2"/>
  <c r="F23" i="2"/>
  <c r="G23" i="2"/>
  <c r="I23" i="2"/>
  <c r="K23" i="2"/>
  <c r="L23" i="2"/>
  <c r="B70" i="2"/>
  <c r="B38" i="2"/>
  <c r="B36" i="2"/>
  <c r="B42" i="2"/>
  <c r="B40" i="2"/>
  <c r="B37" i="2"/>
  <c r="B43" i="2"/>
  <c r="B41" i="2"/>
  <c r="B39" i="2"/>
  <c r="B22" i="2"/>
  <c r="B20" i="2"/>
  <c r="B18" i="2"/>
  <c r="B14" i="2"/>
  <c r="B15" i="2"/>
  <c r="B21" i="2"/>
  <c r="B19" i="2"/>
  <c r="N21" i="2"/>
  <c r="N19" i="2"/>
  <c r="N22" i="2"/>
  <c r="N20" i="2"/>
  <c r="N113" i="2"/>
  <c r="B23" i="2"/>
  <c r="B77" i="2"/>
  <c r="M77" i="2"/>
  <c r="M131" i="3"/>
  <c r="M23" i="3"/>
  <c r="L120" i="3"/>
  <c r="L77" i="2"/>
  <c r="L131" i="2"/>
  <c r="N66" i="2"/>
  <c r="K131" i="3"/>
  <c r="K131" i="2"/>
  <c r="J120" i="3"/>
  <c r="J77" i="2"/>
  <c r="N58" i="1"/>
  <c r="J131" i="2"/>
  <c r="E122" i="3" l="1"/>
  <c r="F123" i="3"/>
  <c r="F126" i="3"/>
  <c r="D148" i="1"/>
  <c r="N16" i="3"/>
  <c r="I127" i="3"/>
  <c r="B122" i="3"/>
  <c r="E124" i="3"/>
  <c r="I124" i="3"/>
  <c r="I122" i="3"/>
  <c r="B124" i="3"/>
  <c r="E127" i="3"/>
  <c r="E128" i="3"/>
  <c r="G130" i="3"/>
  <c r="I128" i="3"/>
  <c r="B147" i="3"/>
  <c r="E123" i="3"/>
  <c r="E130" i="3"/>
  <c r="I126" i="3"/>
  <c r="I125" i="3"/>
  <c r="D127" i="3"/>
  <c r="E129" i="3"/>
  <c r="E126" i="3"/>
  <c r="I130" i="3"/>
  <c r="N158" i="3"/>
  <c r="H149" i="3"/>
  <c r="I147" i="3"/>
  <c r="B123" i="3"/>
  <c r="F145" i="3"/>
  <c r="E151" i="3"/>
  <c r="B127" i="3"/>
  <c r="C122" i="3"/>
  <c r="G126" i="3"/>
  <c r="H152" i="3"/>
  <c r="B128" i="3"/>
  <c r="E131" i="3"/>
  <c r="H124" i="3"/>
  <c r="H146" i="3"/>
  <c r="B130" i="3"/>
  <c r="B129" i="3"/>
  <c r="C126" i="3"/>
  <c r="D152" i="3"/>
  <c r="E144" i="3"/>
  <c r="F146" i="3"/>
  <c r="G128" i="3"/>
  <c r="H130" i="3"/>
  <c r="H148" i="3"/>
  <c r="B126" i="3"/>
  <c r="C125" i="3"/>
  <c r="G123" i="3"/>
  <c r="H122" i="3"/>
  <c r="H144" i="3"/>
  <c r="H145" i="3"/>
  <c r="N161" i="3"/>
  <c r="N162" i="3"/>
  <c r="N22" i="3"/>
  <c r="D122" i="3"/>
  <c r="F127" i="3"/>
  <c r="F128" i="3"/>
  <c r="N17" i="3"/>
  <c r="C128" i="3"/>
  <c r="C127" i="3"/>
  <c r="C152" i="3"/>
  <c r="D126" i="3"/>
  <c r="F129" i="3"/>
  <c r="F130" i="3"/>
  <c r="F131" i="3"/>
  <c r="H127" i="3"/>
  <c r="H126" i="3"/>
  <c r="H151" i="3"/>
  <c r="H150" i="3"/>
  <c r="N160" i="3"/>
  <c r="N21" i="3"/>
  <c r="C130" i="3"/>
  <c r="C129" i="3"/>
  <c r="N159" i="3"/>
  <c r="D130" i="3"/>
  <c r="F122" i="3"/>
  <c r="F124" i="3"/>
  <c r="H129" i="3"/>
  <c r="H128" i="3"/>
  <c r="C131" i="3"/>
  <c r="N15" i="3"/>
  <c r="N14" i="3"/>
  <c r="B152" i="3"/>
  <c r="C149" i="3"/>
  <c r="D129" i="3"/>
  <c r="D128" i="3"/>
  <c r="D123" i="3"/>
  <c r="N156" i="3"/>
  <c r="F151" i="3"/>
  <c r="G127" i="3"/>
  <c r="G122" i="3"/>
  <c r="I151" i="3"/>
  <c r="I145" i="3"/>
  <c r="N20" i="3"/>
  <c r="N18" i="3"/>
  <c r="C148" i="3"/>
  <c r="D125" i="3"/>
  <c r="E146" i="3"/>
  <c r="F150" i="3"/>
  <c r="G125" i="3"/>
  <c r="G129" i="3"/>
  <c r="B122" i="2"/>
  <c r="B125" i="2"/>
  <c r="B128" i="2"/>
  <c r="B129" i="2"/>
  <c r="F131" i="2"/>
  <c r="F149" i="2"/>
  <c r="B124" i="2"/>
  <c r="B123" i="2"/>
  <c r="B130" i="2"/>
  <c r="D122" i="2"/>
  <c r="D124" i="2"/>
  <c r="N161" i="2"/>
  <c r="B126" i="2"/>
  <c r="F146" i="2"/>
  <c r="D147" i="1"/>
  <c r="N16" i="2"/>
  <c r="N15" i="2"/>
  <c r="N14" i="2"/>
  <c r="B148" i="2"/>
  <c r="F151" i="2"/>
  <c r="F150" i="2"/>
  <c r="N159" i="2"/>
  <c r="N155" i="2"/>
  <c r="N154" i="2"/>
  <c r="L144" i="1"/>
  <c r="N18" i="2"/>
  <c r="B149" i="2"/>
  <c r="F152" i="2"/>
  <c r="N158" i="2"/>
  <c r="F148" i="1"/>
  <c r="N160" i="2"/>
  <c r="F149" i="1"/>
  <c r="E144" i="2"/>
  <c r="E146" i="2"/>
  <c r="D127" i="2"/>
  <c r="E145" i="2"/>
  <c r="D130" i="2"/>
  <c r="I152" i="2"/>
  <c r="I147" i="2"/>
  <c r="H131" i="2"/>
  <c r="E149" i="2"/>
  <c r="H151" i="2"/>
  <c r="H146" i="2"/>
  <c r="I148" i="2"/>
  <c r="N156" i="2"/>
  <c r="E150" i="2"/>
  <c r="H148" i="2"/>
  <c r="I151" i="2"/>
  <c r="I131" i="2"/>
  <c r="N162" i="2"/>
  <c r="D128" i="2"/>
  <c r="E151" i="2"/>
  <c r="E152" i="2"/>
  <c r="E147" i="2"/>
  <c r="H149" i="2"/>
  <c r="H145" i="2"/>
  <c r="I150" i="2"/>
  <c r="I144" i="2"/>
  <c r="N157" i="2"/>
  <c r="D129" i="2"/>
  <c r="H150" i="2"/>
  <c r="C140" i="1"/>
  <c r="C139" i="1"/>
  <c r="C136" i="1"/>
  <c r="K138" i="1"/>
  <c r="F152" i="1"/>
  <c r="C135" i="1"/>
  <c r="J144" i="1"/>
  <c r="C134" i="1"/>
  <c r="C133" i="1"/>
  <c r="C141" i="1"/>
  <c r="N31" i="1"/>
  <c r="C138" i="1"/>
  <c r="K109" i="1"/>
  <c r="K113" i="1" s="1"/>
  <c r="F103" i="1"/>
  <c r="F147" i="1" s="1"/>
  <c r="G101" i="1"/>
  <c r="G145" i="1" s="1"/>
  <c r="G103" i="1"/>
  <c r="G147" i="1" s="1"/>
  <c r="G107" i="1"/>
  <c r="G151" i="1" s="1"/>
  <c r="F151" i="1"/>
  <c r="E146" i="1"/>
  <c r="H101" i="1"/>
  <c r="H145" i="1" s="1"/>
  <c r="I101" i="1"/>
  <c r="I145" i="1" s="1"/>
  <c r="F146" i="1"/>
  <c r="N32" i="1"/>
  <c r="K139" i="1"/>
  <c r="K134" i="1"/>
  <c r="D131" i="1"/>
  <c r="D137" i="1" s="1"/>
  <c r="N33" i="1"/>
  <c r="D145" i="1"/>
  <c r="K133" i="1"/>
  <c r="K135" i="1"/>
  <c r="F150" i="1"/>
  <c r="B35" i="1"/>
  <c r="K140" i="1"/>
  <c r="K141" i="1"/>
  <c r="E152" i="1"/>
  <c r="N30" i="1"/>
  <c r="G106" i="1"/>
  <c r="G150" i="1" s="1"/>
  <c r="N34" i="1"/>
  <c r="D151" i="1"/>
  <c r="B108" i="1"/>
  <c r="K136" i="1"/>
  <c r="B104" i="1"/>
  <c r="B46" i="1"/>
  <c r="N37" i="1"/>
  <c r="N46" i="1" s="1"/>
  <c r="B131" i="3"/>
  <c r="N142" i="3"/>
  <c r="N152" i="3" s="1"/>
  <c r="N120" i="3"/>
  <c r="N128" i="3" s="1"/>
  <c r="B123" i="1"/>
  <c r="N123" i="1" s="1"/>
  <c r="N15" i="1"/>
  <c r="B12" i="1"/>
  <c r="B100" i="1"/>
  <c r="B127" i="1"/>
  <c r="N127" i="1" s="1"/>
  <c r="N19" i="1"/>
  <c r="D12" i="1"/>
  <c r="D100" i="1"/>
  <c r="B124" i="1"/>
  <c r="B146" i="1" s="1"/>
  <c r="N16" i="1"/>
  <c r="B122" i="1"/>
  <c r="B23" i="1"/>
  <c r="B151" i="2"/>
  <c r="B149" i="3"/>
  <c r="L109" i="1"/>
  <c r="L111" i="1" s="1"/>
  <c r="N27" i="1"/>
  <c r="F35" i="1"/>
  <c r="F101" i="1"/>
  <c r="F145" i="1" s="1"/>
  <c r="I103" i="1"/>
  <c r="I147" i="1" s="1"/>
  <c r="B106" i="1"/>
  <c r="B130" i="1"/>
  <c r="B150" i="2"/>
  <c r="B145" i="3"/>
  <c r="B145" i="2"/>
  <c r="B144" i="2"/>
  <c r="B148" i="3"/>
  <c r="B151" i="3"/>
  <c r="B131" i="2"/>
  <c r="B146" i="2"/>
  <c r="N40" i="2"/>
  <c r="B147" i="2"/>
  <c r="B146" i="3"/>
  <c r="B150" i="3"/>
  <c r="N157" i="3"/>
  <c r="D123" i="2"/>
  <c r="D126" i="2"/>
  <c r="D144" i="3"/>
  <c r="E149" i="3"/>
  <c r="E148" i="3"/>
  <c r="I150" i="3"/>
  <c r="N29" i="1"/>
  <c r="G105" i="1"/>
  <c r="G149" i="1" s="1"/>
  <c r="H35" i="1"/>
  <c r="H103" i="1"/>
  <c r="H147" i="1" s="1"/>
  <c r="I35" i="1"/>
  <c r="B126" i="1"/>
  <c r="N126" i="1" s="1"/>
  <c r="B129" i="1"/>
  <c r="N21" i="1"/>
  <c r="B125" i="1"/>
  <c r="B147" i="1" s="1"/>
  <c r="N17" i="1"/>
  <c r="C35" i="1"/>
  <c r="C100" i="1"/>
  <c r="B128" i="1"/>
  <c r="N128" i="1" s="1"/>
  <c r="N20" i="1"/>
  <c r="N97" i="3"/>
  <c r="M109" i="1"/>
  <c r="M120" i="1" s="1"/>
  <c r="M144" i="1"/>
  <c r="K114" i="1"/>
  <c r="N43" i="2"/>
  <c r="J109" i="1"/>
  <c r="J113" i="1" s="1"/>
  <c r="N41" i="3"/>
  <c r="I148" i="3"/>
  <c r="I152" i="3"/>
  <c r="I149" i="3"/>
  <c r="I144" i="3"/>
  <c r="I122" i="1"/>
  <c r="I23" i="1"/>
  <c r="I100" i="1"/>
  <c r="I12" i="1"/>
  <c r="H131" i="3"/>
  <c r="H23" i="1"/>
  <c r="H122" i="1"/>
  <c r="H12" i="1"/>
  <c r="H100" i="1"/>
  <c r="G108" i="1"/>
  <c r="G152" i="1" s="1"/>
  <c r="N11" i="1"/>
  <c r="G104" i="1"/>
  <c r="N7" i="1"/>
  <c r="G102" i="1"/>
  <c r="N5" i="1"/>
  <c r="G35" i="1"/>
  <c r="G122" i="1"/>
  <c r="G23" i="1"/>
  <c r="N41" i="2"/>
  <c r="N44" i="2"/>
  <c r="G100" i="1"/>
  <c r="G12" i="1"/>
  <c r="F149" i="3"/>
  <c r="F144" i="3"/>
  <c r="F148" i="3"/>
  <c r="F152" i="3"/>
  <c r="F23" i="1"/>
  <c r="F122" i="1"/>
  <c r="F12" i="1"/>
  <c r="F100" i="1"/>
  <c r="N3" i="1"/>
  <c r="E150" i="3"/>
  <c r="E152" i="3"/>
  <c r="E107" i="1"/>
  <c r="N10" i="1"/>
  <c r="E145" i="3"/>
  <c r="E106" i="1"/>
  <c r="N9" i="1"/>
  <c r="E105" i="1"/>
  <c r="N8" i="1"/>
  <c r="E148" i="1"/>
  <c r="N39" i="2"/>
  <c r="N38" i="2"/>
  <c r="N42" i="2"/>
  <c r="N37" i="2"/>
  <c r="N23" i="2"/>
  <c r="E103" i="1"/>
  <c r="N6" i="1"/>
  <c r="E101" i="1"/>
  <c r="E12" i="1"/>
  <c r="N4" i="1"/>
  <c r="E35" i="1"/>
  <c r="N26" i="1"/>
  <c r="E100" i="1"/>
  <c r="E122" i="1"/>
  <c r="E23" i="1"/>
  <c r="N14" i="1"/>
  <c r="C150" i="3"/>
  <c r="C147" i="3"/>
  <c r="C151" i="3"/>
  <c r="C131" i="2"/>
  <c r="N94" i="3"/>
  <c r="N32" i="6"/>
  <c r="N34" i="6"/>
  <c r="N31" i="6"/>
  <c r="N33" i="6"/>
  <c r="N35" i="6"/>
  <c r="I131" i="3"/>
  <c r="N14" i="6"/>
  <c r="N15" i="6"/>
  <c r="N16" i="6"/>
  <c r="N17" i="6"/>
  <c r="N13" i="6"/>
  <c r="N18" i="6"/>
  <c r="M135" i="1"/>
  <c r="M137" i="1"/>
  <c r="M139" i="1"/>
  <c r="M141" i="1"/>
  <c r="M134" i="1"/>
  <c r="M136" i="1"/>
  <c r="M138" i="1"/>
  <c r="M140" i="1"/>
  <c r="M133" i="1"/>
  <c r="M124" i="2"/>
  <c r="M126" i="2"/>
  <c r="M128" i="2"/>
  <c r="M130" i="2"/>
  <c r="M125" i="2"/>
  <c r="M127" i="2"/>
  <c r="M129" i="2"/>
  <c r="M122" i="2"/>
  <c r="M123" i="2"/>
  <c r="N98" i="3"/>
  <c r="N95" i="3"/>
  <c r="N90" i="3"/>
  <c r="N96" i="3"/>
  <c r="N91" i="3"/>
  <c r="N93" i="3"/>
  <c r="L134" i="1"/>
  <c r="L136" i="1"/>
  <c r="L138" i="1"/>
  <c r="L140" i="1"/>
  <c r="L133" i="1"/>
  <c r="L135" i="1"/>
  <c r="L137" i="1"/>
  <c r="L139" i="1"/>
  <c r="L141" i="1"/>
  <c r="L124" i="3"/>
  <c r="L126" i="3"/>
  <c r="L128" i="3"/>
  <c r="L130" i="3"/>
  <c r="L123" i="3"/>
  <c r="L125" i="3"/>
  <c r="L127" i="3"/>
  <c r="L129" i="3"/>
  <c r="L122" i="3"/>
  <c r="L124" i="2"/>
  <c r="L126" i="2"/>
  <c r="L128" i="2"/>
  <c r="L130" i="2"/>
  <c r="L123" i="2"/>
  <c r="L125" i="2"/>
  <c r="L127" i="2"/>
  <c r="L129" i="2"/>
  <c r="L122" i="2"/>
  <c r="K124" i="2"/>
  <c r="K126" i="2"/>
  <c r="K128" i="2"/>
  <c r="K130" i="2"/>
  <c r="K125" i="2"/>
  <c r="K127" i="2"/>
  <c r="K129" i="2"/>
  <c r="K122" i="2"/>
  <c r="K123" i="2"/>
  <c r="J136" i="1"/>
  <c r="J138" i="1"/>
  <c r="J140" i="1"/>
  <c r="J133" i="1"/>
  <c r="J135" i="1"/>
  <c r="J137" i="1"/>
  <c r="J139" i="1"/>
  <c r="J141" i="1"/>
  <c r="J134" i="1"/>
  <c r="J124" i="3"/>
  <c r="J126" i="3"/>
  <c r="J128" i="3"/>
  <c r="J130" i="3"/>
  <c r="J125" i="3"/>
  <c r="J127" i="3"/>
  <c r="J129" i="3"/>
  <c r="J122" i="3"/>
  <c r="J123" i="3"/>
  <c r="E123" i="2"/>
  <c r="E130" i="2"/>
  <c r="G146" i="3"/>
  <c r="G147" i="3"/>
  <c r="G148" i="3"/>
  <c r="G149" i="3"/>
  <c r="G150" i="3"/>
  <c r="G151" i="3"/>
  <c r="G152" i="3"/>
  <c r="G144" i="3"/>
  <c r="G131" i="3"/>
  <c r="G145" i="3"/>
  <c r="G146" i="2"/>
  <c r="G147" i="2"/>
  <c r="G148" i="2"/>
  <c r="G149" i="2"/>
  <c r="G150" i="2"/>
  <c r="G151" i="2"/>
  <c r="G152" i="2"/>
  <c r="G144" i="2"/>
  <c r="G145" i="2"/>
  <c r="N155" i="3"/>
  <c r="E125" i="2"/>
  <c r="E127" i="2"/>
  <c r="E129" i="2"/>
  <c r="E124" i="2"/>
  <c r="E126" i="2"/>
  <c r="E128" i="2"/>
  <c r="E122" i="2"/>
  <c r="E131" i="2"/>
  <c r="N142" i="2"/>
  <c r="N144" i="2" s="1"/>
  <c r="N95" i="2"/>
  <c r="N94" i="2"/>
  <c r="D149" i="3"/>
  <c r="D148" i="3"/>
  <c r="D151" i="3"/>
  <c r="D146" i="3"/>
  <c r="D150" i="3"/>
  <c r="D145" i="3"/>
  <c r="D131" i="3"/>
  <c r="N91" i="2"/>
  <c r="N90" i="2"/>
  <c r="N98" i="2"/>
  <c r="N37" i="3"/>
  <c r="N96" i="2"/>
  <c r="N93" i="2"/>
  <c r="N97" i="2"/>
  <c r="D131" i="2"/>
  <c r="D147" i="2"/>
  <c r="D149" i="2"/>
  <c r="D151" i="2"/>
  <c r="D144" i="2"/>
  <c r="D146" i="2"/>
  <c r="D148" i="2"/>
  <c r="D150" i="2"/>
  <c r="D152" i="2"/>
  <c r="N23" i="4"/>
  <c r="N38" i="3"/>
  <c r="N36" i="3"/>
  <c r="N77" i="2"/>
  <c r="N70" i="2"/>
  <c r="N72" i="2"/>
  <c r="N74" i="2"/>
  <c r="N76" i="2"/>
  <c r="N71" i="2"/>
  <c r="N73" i="2"/>
  <c r="N75" i="2"/>
  <c r="N68" i="2"/>
  <c r="N69" i="2"/>
  <c r="N19" i="6"/>
  <c r="N12" i="6"/>
  <c r="N36" i="6"/>
  <c r="N30" i="6"/>
  <c r="N9" i="5"/>
  <c r="N8" i="5"/>
  <c r="N16" i="5"/>
  <c r="N7" i="5"/>
  <c r="N42" i="4"/>
  <c r="N38" i="4"/>
  <c r="N21" i="4"/>
  <c r="N17" i="4"/>
  <c r="N43" i="4"/>
  <c r="N39" i="4"/>
  <c r="N22" i="4"/>
  <c r="N18" i="4"/>
  <c r="N14" i="4"/>
  <c r="N44" i="4"/>
  <c r="N40" i="4"/>
  <c r="N36" i="4"/>
  <c r="N19" i="4"/>
  <c r="N15" i="4"/>
  <c r="N41" i="4"/>
  <c r="N20" i="4"/>
  <c r="N16" i="4"/>
  <c r="N77" i="3"/>
  <c r="N23" i="3"/>
  <c r="N39" i="3"/>
  <c r="N43" i="3"/>
  <c r="N40" i="3"/>
  <c r="N44" i="3"/>
  <c r="N70" i="3"/>
  <c r="N74" i="3"/>
  <c r="N69" i="3"/>
  <c r="N73" i="3"/>
  <c r="N68" i="3"/>
  <c r="N72" i="3"/>
  <c r="N76" i="3"/>
  <c r="N71" i="3"/>
  <c r="M131" i="2"/>
  <c r="L131" i="3"/>
  <c r="N120" i="2"/>
  <c r="J131" i="3"/>
  <c r="N151" i="3" l="1"/>
  <c r="N145" i="3"/>
  <c r="N144" i="3"/>
  <c r="N146" i="3"/>
  <c r="N147" i="3"/>
  <c r="N148" i="3"/>
  <c r="N150" i="3"/>
  <c r="N125" i="3"/>
  <c r="N123" i="3"/>
  <c r="N149" i="3"/>
  <c r="N126" i="3"/>
  <c r="N122" i="3"/>
  <c r="N127" i="3"/>
  <c r="N129" i="3"/>
  <c r="N130" i="3"/>
  <c r="K111" i="1"/>
  <c r="K112" i="1"/>
  <c r="L119" i="1"/>
  <c r="K119" i="1"/>
  <c r="K120" i="1"/>
  <c r="K116" i="1"/>
  <c r="K118" i="1"/>
  <c r="D133" i="1"/>
  <c r="K117" i="1"/>
  <c r="K115" i="1"/>
  <c r="D138" i="1"/>
  <c r="D140" i="1"/>
  <c r="D134" i="1"/>
  <c r="L115" i="1"/>
  <c r="D139" i="1"/>
  <c r="D135" i="1"/>
  <c r="D136" i="1"/>
  <c r="D141" i="1"/>
  <c r="J120" i="1"/>
  <c r="N35" i="1"/>
  <c r="B131" i="1"/>
  <c r="B136" i="1" s="1"/>
  <c r="B109" i="1"/>
  <c r="B111" i="1" s="1"/>
  <c r="B144" i="1"/>
  <c r="L114" i="1"/>
  <c r="L112" i="1"/>
  <c r="N23" i="1"/>
  <c r="N129" i="1"/>
  <c r="N125" i="1"/>
  <c r="C109" i="1"/>
  <c r="C144" i="1"/>
  <c r="D109" i="1"/>
  <c r="D111" i="1" s="1"/>
  <c r="D144" i="1"/>
  <c r="L120" i="1"/>
  <c r="L118" i="1"/>
  <c r="L116" i="1"/>
  <c r="M111" i="1"/>
  <c r="B148" i="1"/>
  <c r="N130" i="1"/>
  <c r="B152" i="1"/>
  <c r="L113" i="1"/>
  <c r="L117" i="1"/>
  <c r="B150" i="1"/>
  <c r="N124" i="1"/>
  <c r="B149" i="1"/>
  <c r="B145" i="1"/>
  <c r="B151" i="1"/>
  <c r="M116" i="1"/>
  <c r="M118" i="1"/>
  <c r="M119" i="1"/>
  <c r="M115" i="1"/>
  <c r="M114" i="1"/>
  <c r="M117" i="1"/>
  <c r="M113" i="1"/>
  <c r="M112" i="1"/>
  <c r="J116" i="1"/>
  <c r="J111" i="1"/>
  <c r="J118" i="1"/>
  <c r="J114" i="1"/>
  <c r="J115" i="1"/>
  <c r="J112" i="1"/>
  <c r="J117" i="1"/>
  <c r="J119" i="1"/>
  <c r="I131" i="1"/>
  <c r="I109" i="1"/>
  <c r="I111" i="1" s="1"/>
  <c r="I144" i="1"/>
  <c r="H131" i="1"/>
  <c r="H109" i="1"/>
  <c r="H144" i="1"/>
  <c r="N108" i="1"/>
  <c r="G148" i="1"/>
  <c r="N104" i="1"/>
  <c r="N148" i="1" s="1"/>
  <c r="G146" i="1"/>
  <c r="N102" i="1"/>
  <c r="G131" i="1"/>
  <c r="G109" i="1"/>
  <c r="G144" i="1"/>
  <c r="N12" i="1"/>
  <c r="F131" i="1"/>
  <c r="F109" i="1"/>
  <c r="F111" i="1" s="1"/>
  <c r="F144" i="1"/>
  <c r="N107" i="1"/>
  <c r="E151" i="1"/>
  <c r="N152" i="2"/>
  <c r="N106" i="1"/>
  <c r="N150" i="1" s="1"/>
  <c r="E150" i="1"/>
  <c r="E149" i="1"/>
  <c r="N105" i="1"/>
  <c r="N149" i="1" s="1"/>
  <c r="N103" i="1"/>
  <c r="E147" i="1"/>
  <c r="N101" i="1"/>
  <c r="N145" i="1" s="1"/>
  <c r="E145" i="1"/>
  <c r="E109" i="1"/>
  <c r="E111" i="1" s="1"/>
  <c r="N100" i="1"/>
  <c r="E131" i="1"/>
  <c r="E133" i="1" s="1"/>
  <c r="E144" i="1"/>
  <c r="N122" i="1"/>
  <c r="N151" i="2"/>
  <c r="N147" i="2"/>
  <c r="N145" i="2"/>
  <c r="N150" i="2"/>
  <c r="N149" i="2"/>
  <c r="N148" i="2"/>
  <c r="N146" i="2"/>
  <c r="N131" i="3"/>
  <c r="N124" i="3"/>
  <c r="N124" i="2"/>
  <c r="N129" i="2"/>
  <c r="N125" i="2"/>
  <c r="N123" i="2"/>
  <c r="N128" i="2"/>
  <c r="N122" i="2"/>
  <c r="N127" i="2"/>
  <c r="N130" i="2"/>
  <c r="N126" i="2"/>
  <c r="N131" i="2"/>
  <c r="N152" i="1" l="1"/>
  <c r="N146" i="1"/>
  <c r="N147" i="1"/>
  <c r="B138" i="1"/>
  <c r="B137" i="1"/>
  <c r="N151" i="1"/>
  <c r="B139" i="1"/>
  <c r="C111" i="1"/>
  <c r="C119" i="1"/>
  <c r="C115" i="1"/>
  <c r="C120" i="1"/>
  <c r="C113" i="1"/>
  <c r="C116" i="1"/>
  <c r="C118" i="1"/>
  <c r="C117" i="1"/>
  <c r="C112" i="1"/>
  <c r="C114" i="1"/>
  <c r="B135" i="1"/>
  <c r="B141" i="1"/>
  <c r="B120" i="1"/>
  <c r="B112" i="1"/>
  <c r="B117" i="1"/>
  <c r="B116" i="1"/>
  <c r="B118" i="1"/>
  <c r="B119" i="1"/>
  <c r="B113" i="1"/>
  <c r="B115" i="1"/>
  <c r="B114" i="1"/>
  <c r="B134" i="1"/>
  <c r="D120" i="1"/>
  <c r="D118" i="1"/>
  <c r="D113" i="1"/>
  <c r="D119" i="1"/>
  <c r="D116" i="1"/>
  <c r="D112" i="1"/>
  <c r="D117" i="1"/>
  <c r="D114" i="1"/>
  <c r="D115" i="1"/>
  <c r="B140" i="1"/>
  <c r="B133" i="1"/>
  <c r="I140" i="1"/>
  <c r="I136" i="1"/>
  <c r="I141" i="1"/>
  <c r="I137" i="1"/>
  <c r="I138" i="1"/>
  <c r="I134" i="1"/>
  <c r="I139" i="1"/>
  <c r="I135" i="1"/>
  <c r="I133" i="1"/>
  <c r="I118" i="1"/>
  <c r="I114" i="1"/>
  <c r="I119" i="1"/>
  <c r="I115" i="1"/>
  <c r="I113" i="1"/>
  <c r="I116" i="1"/>
  <c r="I112" i="1"/>
  <c r="I117" i="1"/>
  <c r="I120" i="1"/>
  <c r="H138" i="1"/>
  <c r="H134" i="1"/>
  <c r="H139" i="1"/>
  <c r="H135" i="1"/>
  <c r="H140" i="1"/>
  <c r="H136" i="1"/>
  <c r="H141" i="1"/>
  <c r="H137" i="1"/>
  <c r="H133" i="1"/>
  <c r="H112" i="1"/>
  <c r="H115" i="1"/>
  <c r="H119" i="1"/>
  <c r="H116" i="1"/>
  <c r="H113" i="1"/>
  <c r="H117" i="1"/>
  <c r="H114" i="1"/>
  <c r="H118" i="1"/>
  <c r="H120" i="1"/>
  <c r="H111" i="1"/>
  <c r="G134" i="1"/>
  <c r="G140" i="1"/>
  <c r="G138" i="1"/>
  <c r="G136" i="1"/>
  <c r="G141" i="1"/>
  <c r="G137" i="1"/>
  <c r="G139" i="1"/>
  <c r="G135" i="1"/>
  <c r="G133" i="1"/>
  <c r="G118" i="1"/>
  <c r="G116" i="1"/>
  <c r="G114" i="1"/>
  <c r="G112" i="1"/>
  <c r="G120" i="1"/>
  <c r="G119" i="1"/>
  <c r="G117" i="1"/>
  <c r="G115" i="1"/>
  <c r="G113" i="1"/>
  <c r="G111" i="1"/>
  <c r="F141" i="1"/>
  <c r="F137" i="1"/>
  <c r="F138" i="1"/>
  <c r="F134" i="1"/>
  <c r="F139" i="1"/>
  <c r="F135" i="1"/>
  <c r="F140" i="1"/>
  <c r="F136" i="1"/>
  <c r="F133" i="1"/>
  <c r="F112" i="1"/>
  <c r="F113" i="1"/>
  <c r="F115" i="1"/>
  <c r="F116" i="1"/>
  <c r="F120" i="1"/>
  <c r="F117" i="1"/>
  <c r="F119" i="1"/>
  <c r="F118" i="1"/>
  <c r="F114" i="1"/>
  <c r="E115" i="1"/>
  <c r="E119" i="1"/>
  <c r="E114" i="1"/>
  <c r="E118" i="1"/>
  <c r="E113" i="1"/>
  <c r="E117" i="1"/>
  <c r="E112" i="1"/>
  <c r="E116" i="1"/>
  <c r="N109" i="1"/>
  <c r="N111" i="1" s="1"/>
  <c r="N144" i="1"/>
  <c r="N131" i="1"/>
  <c r="E135" i="1"/>
  <c r="E134" i="1"/>
  <c r="E140" i="1"/>
  <c r="E136" i="1"/>
  <c r="E139" i="1"/>
  <c r="E120" i="1"/>
  <c r="E141" i="1"/>
  <c r="E138" i="1"/>
  <c r="E137" i="1"/>
  <c r="N118" i="1" l="1"/>
  <c r="N117" i="1"/>
  <c r="N112" i="1"/>
  <c r="N119" i="1"/>
  <c r="N113" i="1"/>
  <c r="N115" i="1"/>
  <c r="N114" i="1"/>
  <c r="N116" i="1"/>
  <c r="N133" i="1"/>
  <c r="N135" i="1"/>
  <c r="N136" i="1"/>
  <c r="N141" i="1"/>
  <c r="N134" i="1"/>
  <c r="N137" i="1"/>
  <c r="N139" i="1"/>
  <c r="N140" i="1"/>
  <c r="N138" i="1"/>
  <c r="N120" i="1"/>
</calcChain>
</file>

<file path=xl/sharedStrings.xml><?xml version="1.0" encoding="utf-8"?>
<sst xmlns="http://schemas.openxmlformats.org/spreadsheetml/2006/main" count="1383" uniqueCount="50">
  <si>
    <t>TOTAL</t>
  </si>
  <si>
    <t>Micro-Tech</t>
  </si>
  <si>
    <t>Phonak</t>
  </si>
  <si>
    <t>Siemens</t>
  </si>
  <si>
    <t>Starkey</t>
  </si>
  <si>
    <t>Unitron</t>
  </si>
  <si>
    <t>ITE Sales</t>
  </si>
  <si>
    <t># of ITE</t>
  </si>
  <si>
    <t>BTE Sales</t>
  </si>
  <si>
    <t># of BTE</t>
  </si>
  <si>
    <t>Total # BTE</t>
  </si>
  <si>
    <t>Sales</t>
  </si>
  <si>
    <t>Total Sales</t>
  </si>
  <si>
    <t>% Sales</t>
  </si>
  <si>
    <t xml:space="preserve">Total # </t>
  </si>
  <si>
    <t># of Aids</t>
  </si>
  <si>
    <t>% #</t>
  </si>
  <si>
    <t>OVERVIEW OF DIGITAL HEARING AID SALES</t>
  </si>
  <si>
    <t>Bernafon</t>
  </si>
  <si>
    <t>GN Resound</t>
  </si>
  <si>
    <t>Oticon</t>
  </si>
  <si>
    <t>Sonic</t>
  </si>
  <si>
    <t>GROUP 1 - CATEGORY 1 IN-THE-EAR HEARING AIDS</t>
  </si>
  <si>
    <t>GROUP 1 - CATEGORY 2 IN-THE-EAR HEARING AIDS</t>
  </si>
  <si>
    <t>Avg Cost</t>
  </si>
  <si>
    <t>Total #</t>
  </si>
  <si>
    <t xml:space="preserve"># </t>
  </si>
  <si>
    <t>OVERVIEW OF GROUP 1 IN-THE-EAR HEARING AID</t>
  </si>
  <si>
    <t>GROUP 2 CATEGORY 1 BEHIND-THE-EAR HEARING AIDS</t>
  </si>
  <si>
    <t>GROUP 2 CATEGORY 2 BEHIND-THE-EAR HEARING AIDS</t>
  </si>
  <si>
    <t>OVERVIEW OF GROUP 2 BEHIND-THE-EAR HEARING AID</t>
  </si>
  <si>
    <t>GROUP 3 RECEIVER-IN-THE-CANAL HEARING AIDS</t>
  </si>
  <si>
    <t>GROUP 4 CROS BICROS HEARING AIDS</t>
  </si>
  <si>
    <t>GROUP 5 REMOTE CONTROLS</t>
  </si>
  <si>
    <t>GROUP 1 IN-THE-EAR HEAIRNG AIDS</t>
  </si>
  <si>
    <t>GROUP 2 BEHIND-THE-EAR HEARING AIDS</t>
  </si>
  <si>
    <t>NOV 10</t>
  </si>
  <si>
    <t>DEC 10</t>
  </si>
  <si>
    <t>JAN 11</t>
  </si>
  <si>
    <t>FEB 11</t>
  </si>
  <si>
    <t>MAR 11</t>
  </si>
  <si>
    <t>APR 11</t>
  </si>
  <si>
    <t>MAY 11</t>
  </si>
  <si>
    <t>JUN 11</t>
  </si>
  <si>
    <t>JUL 11</t>
  </si>
  <si>
    <t>AUG 11</t>
  </si>
  <si>
    <t>SEP 11</t>
  </si>
  <si>
    <t>OCT 11</t>
  </si>
  <si>
    <t>NOV1 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</si>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</sst>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49" fontId="1" fillId="0" borderId="0" xfId="0" applyNumberFormat="1" applyFont="1"/>
    <xf numFmtId="0" fontId="2" fillId="0" borderId="0" xfId="0" applyFont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1" xfId="0" applyFont="1" applyBorder="1" applyAlignment="1">
      <alignment wrapText="1"/>
    </xf>
    <xf numFmtId="3" fontId="2" fillId="0" borderId="1" xfId="0" applyNumberFormat="1" applyFont="1" applyBorder="1"/>
    <xf numFmtId="165" fontId="2" fillId="0" borderId="1" xfId="0" applyNumberFormat="1" applyFont="1" applyBorder="1"/>
    <xf numFmtId="0" fontId="1" fillId="2" borderId="1" xfId="0" applyFont="1" applyFill="1" applyBorder="1" applyAlignment="1">
      <alignment wrapText="1"/>
    </xf>
    <xf numFmtId="165" fontId="2" fillId="0" borderId="1" xfId="0" applyNumberFormat="1" applyFont="1" applyFill="1" applyBorder="1"/>
    <xf numFmtId="10" fontId="2" fillId="0" borderId="1" xfId="0" applyNumberFormat="1" applyFont="1" applyFill="1" applyBorder="1"/>
    <xf numFmtId="0" fontId="2" fillId="0" borderId="0" xfId="0" applyFont="1" applyBorder="1"/>
    <xf numFmtId="165" fontId="4" fillId="0" borderId="1" xfId="0" applyNumberFormat="1" applyFont="1" applyBorder="1"/>
    <xf numFmtId="0" fontId="2" fillId="0" borderId="0" xfId="0" applyFont="1" applyAlignment="1">
      <alignment vertical="top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/>
    </xf>
    <xf numFmtId="49" fontId="1" fillId="4" borderId="1" xfId="0" applyNumberFormat="1" applyFont="1" applyFill="1" applyBorder="1" applyAlignment="1">
      <alignment vertical="top"/>
    </xf>
    <xf numFmtId="49" fontId="1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64" fontId="2" fillId="0" borderId="0" xfId="0" applyNumberFormat="1" applyFont="1" applyAlignment="1">
      <alignment vertical="top"/>
    </xf>
    <xf numFmtId="3" fontId="2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65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vertical="top" wrapText="1"/>
    </xf>
    <xf numFmtId="10" fontId="2" fillId="0" borderId="1" xfId="0" applyNumberFormat="1" applyFont="1" applyFill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165" fontId="2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vertical="top" wrapText="1"/>
    </xf>
    <xf numFmtId="0" fontId="2" fillId="4" borderId="0" xfId="0" applyFont="1" applyFill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165" fontId="2" fillId="0" borderId="1" xfId="0" applyNumberFormat="1" applyFont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164" fontId="2" fillId="6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topLeftCell="A127" zoomScaleNormal="100" workbookViewId="0">
      <selection activeCell="C121" sqref="C121"/>
    </sheetView>
  </sheetViews>
  <sheetFormatPr defaultColWidth="9.109375" defaultRowHeight="10.199999999999999" x14ac:dyDescent="0.25"/>
  <cols>
    <col min="1" max="1" width="9.6640625" style="43" customWidth="1"/>
    <col min="2" max="8" width="9.5546875" style="16" bestFit="1" customWidth="1"/>
    <col min="9" max="9" width="9.5546875" style="44" bestFit="1" customWidth="1"/>
    <col min="10" max="13" width="9.5546875" style="16" bestFit="1" customWidth="1"/>
    <col min="14" max="14" width="10.44140625" style="16" bestFit="1" customWidth="1"/>
    <col min="15" max="15" width="9.5546875" style="16" bestFit="1" customWidth="1"/>
    <col min="16" max="16" width="12.5546875" style="16" bestFit="1" customWidth="1"/>
    <col min="17" max="16384" width="9.109375" style="16"/>
  </cols>
  <sheetData>
    <row r="1" spans="1:15" x14ac:dyDescent="0.25">
      <c r="A1" s="45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s="20" customFormat="1" x14ac:dyDescent="0.25">
      <c r="A2" s="17" t="s">
        <v>11</v>
      </c>
      <c r="B2" s="18" t="s">
        <v>36</v>
      </c>
      <c r="C2" s="18" t="s">
        <v>37</v>
      </c>
      <c r="D2" s="18" t="s">
        <v>38</v>
      </c>
      <c r="E2" s="18" t="s">
        <v>39</v>
      </c>
      <c r="F2" s="18" t="s">
        <v>40</v>
      </c>
      <c r="G2" s="18" t="s">
        <v>41</v>
      </c>
      <c r="H2" s="18" t="s">
        <v>42</v>
      </c>
      <c r="I2" s="19" t="s">
        <v>43</v>
      </c>
      <c r="J2" s="18" t="s">
        <v>44</v>
      </c>
      <c r="K2" s="18" t="s">
        <v>45</v>
      </c>
      <c r="L2" s="18" t="s">
        <v>46</v>
      </c>
      <c r="M2" s="18" t="s">
        <v>47</v>
      </c>
      <c r="N2" s="18" t="s">
        <v>0</v>
      </c>
    </row>
    <row r="3" spans="1:15" x14ac:dyDescent="0.25">
      <c r="A3" s="21" t="s">
        <v>18</v>
      </c>
      <c r="B3" s="22">
        <f>SUM('Group 1 ITE'!B111)</f>
        <v>7545.15</v>
      </c>
      <c r="C3" s="22">
        <f>SUM('Group 1 ITE'!C111)</f>
        <v>6189.3</v>
      </c>
      <c r="D3" s="22">
        <f>SUM('Group 1 ITE'!D111)</f>
        <v>6220.35</v>
      </c>
      <c r="E3" s="22">
        <f>SUM('Group 1 ITE'!E111)</f>
        <v>2504.6999999999998</v>
      </c>
      <c r="F3" s="22">
        <f>SUM('Group 1 ITE'!F111)</f>
        <v>11353.95</v>
      </c>
      <c r="G3" s="22">
        <f>SUM('Group 1 ITE'!G111)</f>
        <v>9811.7999999999993</v>
      </c>
      <c r="H3" s="22">
        <f>SUM('Group 1 ITE'!H111)</f>
        <v>17905.5</v>
      </c>
      <c r="I3" s="22">
        <f>SUM('Group 1 ITE'!I111)</f>
        <v>22045.5</v>
      </c>
      <c r="J3" s="22">
        <f>SUM('Group 1 ITE'!J111)</f>
        <v>24539.85</v>
      </c>
      <c r="K3" s="22">
        <f>SUM('Group 1 ITE'!K111)</f>
        <v>26609.85</v>
      </c>
      <c r="L3" s="22">
        <f>SUM('Group 1 ITE'!L111)</f>
        <v>18216</v>
      </c>
      <c r="M3" s="22">
        <f>SUM('Group 1 ITE'!M111)</f>
        <v>18164.25</v>
      </c>
      <c r="N3" s="22">
        <f t="shared" ref="N3:N11" si="0">SUM(B3:M3)</f>
        <v>171106.2</v>
      </c>
    </row>
    <row r="4" spans="1:15" x14ac:dyDescent="0.25">
      <c r="A4" s="21" t="s">
        <v>19</v>
      </c>
      <c r="B4" s="22">
        <f>SUM('Group 1 ITE'!B112)</f>
        <v>226242.03</v>
      </c>
      <c r="C4" s="22">
        <f>SUM('Group 1 ITE'!C112)</f>
        <v>251912.46</v>
      </c>
      <c r="D4" s="22">
        <f>SUM('Group 1 ITE'!D112)</f>
        <v>214782.49</v>
      </c>
      <c r="E4" s="22">
        <f>SUM('Group 1 ITE'!E112)</f>
        <v>192712.07</v>
      </c>
      <c r="F4" s="22">
        <f>SUM('Group 1 ITE'!F112)</f>
        <v>252944.47999999998</v>
      </c>
      <c r="G4" s="22">
        <f>SUM('Group 1 ITE'!G112)</f>
        <v>223458.03</v>
      </c>
      <c r="H4" s="22">
        <f>SUM('Group 1 ITE'!H112)</f>
        <v>193868.27000000002</v>
      </c>
      <c r="I4" s="22">
        <f>SUM('Group 1 ITE'!I112)</f>
        <v>211294.8</v>
      </c>
      <c r="J4" s="22">
        <f>SUM('Group 1 ITE'!J112)</f>
        <v>182859.62</v>
      </c>
      <c r="K4" s="22">
        <f>SUM('Group 1 ITE'!K112)</f>
        <v>229904.94</v>
      </c>
      <c r="L4" s="22">
        <f>SUM('Group 1 ITE'!L112)</f>
        <v>218558.36</v>
      </c>
      <c r="M4" s="22">
        <f>SUM('Group 1 ITE'!M112)</f>
        <v>205936.39</v>
      </c>
      <c r="N4" s="22">
        <f t="shared" si="0"/>
        <v>2604473.94</v>
      </c>
    </row>
    <row r="5" spans="1:15" x14ac:dyDescent="0.25">
      <c r="A5" s="21" t="s">
        <v>1</v>
      </c>
      <c r="B5" s="22">
        <f>SUM('Group 1 ITE'!B113)</f>
        <v>153635.47999999998</v>
      </c>
      <c r="C5" s="22">
        <f>SUM('Group 1 ITE'!C113)</f>
        <v>145864.62</v>
      </c>
      <c r="D5" s="22">
        <f>SUM('Group 1 ITE'!D113)</f>
        <v>151098.63999999998</v>
      </c>
      <c r="E5" s="22">
        <f>SUM('Group 1 ITE'!E113)</f>
        <v>136060.96</v>
      </c>
      <c r="F5" s="22">
        <f>SUM('Group 1 ITE'!F113)</f>
        <v>158977.1</v>
      </c>
      <c r="G5" s="22">
        <f>SUM('Group 1 ITE'!G113)</f>
        <v>143571.04999999999</v>
      </c>
      <c r="H5" s="22">
        <f>SUM('Group 1 ITE'!H113)</f>
        <v>106262.09999999999</v>
      </c>
      <c r="I5" s="22">
        <f>SUM('Group 1 ITE'!I113)</f>
        <v>138334.91</v>
      </c>
      <c r="J5" s="22">
        <f>SUM('Group 1 ITE'!J113)</f>
        <v>78237.170000000013</v>
      </c>
      <c r="K5" s="22">
        <f>SUM('Group 1 ITE'!K113)</f>
        <v>99313.1</v>
      </c>
      <c r="L5" s="22">
        <f>SUM('Group 1 ITE'!L113)</f>
        <v>68882.820000000007</v>
      </c>
      <c r="M5" s="22">
        <f>SUM('Group 1 ITE'!M113)</f>
        <v>68462.64</v>
      </c>
      <c r="N5" s="22">
        <f t="shared" si="0"/>
        <v>1448700.5899999999</v>
      </c>
    </row>
    <row r="6" spans="1:15" x14ac:dyDescent="0.25">
      <c r="A6" s="21" t="s">
        <v>20</v>
      </c>
      <c r="B6" s="22">
        <f>SUM('Group 1 ITE'!B114)</f>
        <v>153503.04000000001</v>
      </c>
      <c r="C6" s="22">
        <f>SUM('Group 1 ITE'!C114)</f>
        <v>172417.94</v>
      </c>
      <c r="D6" s="22">
        <f>SUM('Group 1 ITE'!D114)</f>
        <v>155143.53</v>
      </c>
      <c r="E6" s="22">
        <f>SUM('Group 1 ITE'!E114)</f>
        <v>192015.93</v>
      </c>
      <c r="F6" s="22">
        <f>SUM('Group 1 ITE'!F114)</f>
        <v>218683.09</v>
      </c>
      <c r="G6" s="22">
        <f>SUM('Group 1 ITE'!G114)</f>
        <v>228024.09000000003</v>
      </c>
      <c r="H6" s="22">
        <f>SUM('Group 1 ITE'!H114)</f>
        <v>197335.88999999998</v>
      </c>
      <c r="I6" s="22">
        <f>SUM('Group 1 ITE'!I114)</f>
        <v>254339.34000000003</v>
      </c>
      <c r="J6" s="22">
        <f>SUM('Group 1 ITE'!J114)</f>
        <v>235336.45</v>
      </c>
      <c r="K6" s="22">
        <f>SUM('Group 1 ITE'!K114)</f>
        <v>287408.03999999998</v>
      </c>
      <c r="L6" s="22">
        <f>SUM('Group 1 ITE'!L114)</f>
        <v>242659.20000000001</v>
      </c>
      <c r="M6" s="22">
        <f>SUM('Group 1 ITE'!M114)</f>
        <v>199193.77</v>
      </c>
      <c r="N6" s="22">
        <f t="shared" si="0"/>
        <v>2536060.31</v>
      </c>
    </row>
    <row r="7" spans="1:15" x14ac:dyDescent="0.25">
      <c r="A7" s="21" t="s">
        <v>2</v>
      </c>
      <c r="B7" s="22">
        <f>SUM('Group 1 ITE'!B115)</f>
        <v>2673131.6</v>
      </c>
      <c r="C7" s="22">
        <f>SUM('Group 1 ITE'!C115)</f>
        <v>2678936.0900000003</v>
      </c>
      <c r="D7" s="22">
        <f>SUM('Group 1 ITE'!D115)</f>
        <v>2763747.43</v>
      </c>
      <c r="E7" s="22">
        <f>SUM('Group 1 ITE'!E115)</f>
        <v>2564731.08</v>
      </c>
      <c r="F7" s="22">
        <f>SUM('Group 1 ITE'!F115)</f>
        <v>3285137.9299999997</v>
      </c>
      <c r="G7" s="22">
        <f>SUM('Group 1 ITE'!G115)</f>
        <v>2931502.9400000004</v>
      </c>
      <c r="H7" s="22">
        <f>SUM('Group 1 ITE'!H115)</f>
        <v>3007309.9</v>
      </c>
      <c r="I7" s="22">
        <f>SUM('Group 1 ITE'!I115)</f>
        <v>3053931.57</v>
      </c>
      <c r="J7" s="22">
        <f>SUM('Group 1 ITE'!J115)</f>
        <v>2664798.94</v>
      </c>
      <c r="K7" s="22">
        <f>SUM('Group 1 ITE'!K115)</f>
        <v>3216674.69</v>
      </c>
      <c r="L7" s="22">
        <f>SUM('Group 1 ITE'!L115)</f>
        <v>3020791.09</v>
      </c>
      <c r="M7" s="22">
        <f>SUM('Group 1 ITE'!M115)</f>
        <v>2690008.02</v>
      </c>
      <c r="N7" s="22">
        <f t="shared" si="0"/>
        <v>34550701.280000001</v>
      </c>
    </row>
    <row r="8" spans="1:15" x14ac:dyDescent="0.25">
      <c r="A8" s="21" t="s">
        <v>3</v>
      </c>
      <c r="B8" s="22">
        <f>SUM('Group 1 ITE'!B116)</f>
        <v>210045</v>
      </c>
      <c r="C8" s="22">
        <f>SUM('Group 1 ITE'!C116)</f>
        <v>234515</v>
      </c>
      <c r="D8" s="22">
        <f>SUM('Group 1 ITE'!D116)</f>
        <v>190665</v>
      </c>
      <c r="E8" s="22">
        <f>SUM('Group 1 ITE'!E116)</f>
        <v>208950</v>
      </c>
      <c r="F8" s="22">
        <f>SUM('Group 1 ITE'!F116)</f>
        <v>283690</v>
      </c>
      <c r="G8" s="22">
        <f>SUM('Group 1 ITE'!G116)</f>
        <v>249405</v>
      </c>
      <c r="H8" s="22">
        <f>SUM('Group 1 ITE'!H116)</f>
        <v>260504.05</v>
      </c>
      <c r="I8" s="22">
        <f>SUM('Group 1 ITE'!I116)</f>
        <v>223249.05000000002</v>
      </c>
      <c r="J8" s="22">
        <f>SUM('Group 1 ITE'!J116)</f>
        <v>217030</v>
      </c>
      <c r="K8" s="22">
        <f>SUM('Group 1 ITE'!K116)</f>
        <v>289760</v>
      </c>
      <c r="L8" s="22">
        <f>SUM('Group 1 ITE'!L116)</f>
        <v>214469.71</v>
      </c>
      <c r="M8" s="22">
        <f>SUM('Group 1 ITE'!M116)</f>
        <v>202345</v>
      </c>
      <c r="N8" s="22">
        <f t="shared" si="0"/>
        <v>2784627.81</v>
      </c>
    </row>
    <row r="9" spans="1:15" x14ac:dyDescent="0.25">
      <c r="A9" s="21" t="s">
        <v>21</v>
      </c>
      <c r="B9" s="22">
        <f>SUM('Group 1 ITE'!B117)</f>
        <v>21844.76</v>
      </c>
      <c r="C9" s="22">
        <f>SUM('Group 1 ITE'!C117)</f>
        <v>14092.58</v>
      </c>
      <c r="D9" s="22">
        <f>SUM('Group 1 ITE'!D117)</f>
        <v>10770.25</v>
      </c>
      <c r="E9" s="22">
        <f>SUM('Group 1 ITE'!E117)</f>
        <v>1013.27</v>
      </c>
      <c r="F9" s="22">
        <f>SUM('Group 1 ITE'!F117)</f>
        <v>7573.1399999999994</v>
      </c>
      <c r="G9" s="22">
        <f>SUM('Group 1 ITE'!G117)</f>
        <v>5495.8799999999992</v>
      </c>
      <c r="H9" s="22">
        <f>SUM('Group 1 ITE'!H117)</f>
        <v>5532.0999999999995</v>
      </c>
      <c r="I9" s="22">
        <f>SUM('Group 1 ITE'!I117)</f>
        <v>9761.09</v>
      </c>
      <c r="J9" s="22">
        <f>SUM('Group 1 ITE'!J117)</f>
        <v>14552.119999999999</v>
      </c>
      <c r="K9" s="22">
        <f>SUM('Group 1 ITE'!K117)</f>
        <v>7944.67</v>
      </c>
      <c r="L9" s="22">
        <f>SUM('Group 1 ITE'!L117)</f>
        <v>8826.49</v>
      </c>
      <c r="M9" s="22">
        <f>SUM('Group 1 ITE'!M117)</f>
        <v>7626.92</v>
      </c>
      <c r="N9" s="22">
        <f t="shared" si="0"/>
        <v>115033.26999999999</v>
      </c>
    </row>
    <row r="10" spans="1:15" x14ac:dyDescent="0.25">
      <c r="A10" s="21" t="s">
        <v>4</v>
      </c>
      <c r="B10" s="22">
        <f>SUM('Group 1 ITE'!B118)</f>
        <v>2039172.9100000001</v>
      </c>
      <c r="C10" s="22">
        <f>SUM('Group 1 ITE'!C118)</f>
        <v>1981977.1900000002</v>
      </c>
      <c r="D10" s="22">
        <f>SUM('Group 1 ITE'!D118)</f>
        <v>1953635.66</v>
      </c>
      <c r="E10" s="22">
        <f>SUM('Group 1 ITE'!E118)</f>
        <v>1937241.6900000002</v>
      </c>
      <c r="F10" s="22">
        <f>SUM('Group 1 ITE'!F118)</f>
        <v>2420626.4300000002</v>
      </c>
      <c r="G10" s="22">
        <f>SUM('Group 1 ITE'!G118)</f>
        <v>2088376.45</v>
      </c>
      <c r="H10" s="22">
        <f>SUM('Group 1 ITE'!H118)</f>
        <v>1959213.2100000002</v>
      </c>
      <c r="I10" s="22">
        <f>SUM('Group 1 ITE'!I118)</f>
        <v>2125717.5699999998</v>
      </c>
      <c r="J10" s="22">
        <f>SUM('Group 1 ITE'!J118)</f>
        <v>1929800.33</v>
      </c>
      <c r="K10" s="22">
        <f>SUM('Group 1 ITE'!K118)</f>
        <v>2219767.69</v>
      </c>
      <c r="L10" s="22">
        <f>SUM('Group 1 ITE'!L118)</f>
        <v>1974104.29</v>
      </c>
      <c r="M10" s="22">
        <f>SUM('Group 1 ITE'!M118)</f>
        <v>1785919.4800000002</v>
      </c>
      <c r="N10" s="22">
        <f t="shared" si="0"/>
        <v>24415552.900000002</v>
      </c>
    </row>
    <row r="11" spans="1:15" x14ac:dyDescent="0.25">
      <c r="A11" s="21" t="s">
        <v>5</v>
      </c>
      <c r="B11" s="22">
        <f>SUM('Group 1 ITE'!B119)</f>
        <v>153747.9</v>
      </c>
      <c r="C11" s="22">
        <f>SUM('Group 1 ITE'!C119)</f>
        <v>141171.22</v>
      </c>
      <c r="D11" s="22">
        <f>SUM('Group 1 ITE'!D119)</f>
        <v>106256.86</v>
      </c>
      <c r="E11" s="22">
        <f>SUM('Group 1 ITE'!E119)</f>
        <v>110380.94</v>
      </c>
      <c r="F11" s="22">
        <f>SUM('Group 1 ITE'!F119)</f>
        <v>156046.9</v>
      </c>
      <c r="G11" s="22">
        <f>SUM('Group 1 ITE'!G119)</f>
        <v>135793.56</v>
      </c>
      <c r="H11" s="22">
        <f>SUM('Group 1 ITE'!H119)</f>
        <v>120602.86</v>
      </c>
      <c r="I11" s="22">
        <f>SUM('Group 1 ITE'!I119)</f>
        <v>150520.56</v>
      </c>
      <c r="J11" s="22">
        <f>SUM('Group 1 ITE'!J119)</f>
        <v>127032.44</v>
      </c>
      <c r="K11" s="22">
        <f>SUM('Group 1 ITE'!K119)</f>
        <v>155461.46</v>
      </c>
      <c r="L11" s="22">
        <f>SUM('Group 1 ITE'!L119)</f>
        <v>161967.24</v>
      </c>
      <c r="M11" s="22">
        <f>SUM('Group 1 ITE'!M119)</f>
        <v>120220.92000000001</v>
      </c>
      <c r="N11" s="22">
        <f t="shared" si="0"/>
        <v>1639202.8599999996</v>
      </c>
    </row>
    <row r="12" spans="1:15" x14ac:dyDescent="0.25">
      <c r="A12" s="23" t="s">
        <v>12</v>
      </c>
      <c r="B12" s="22">
        <f>SUM(B3:B11)</f>
        <v>5638867.8700000001</v>
      </c>
      <c r="C12" s="22">
        <f t="shared" ref="C12:M12" si="1">SUM(C3:C11)</f>
        <v>5627076.4000000004</v>
      </c>
      <c r="D12" s="22">
        <f t="shared" si="1"/>
        <v>5552320.2100000009</v>
      </c>
      <c r="E12" s="22">
        <f t="shared" si="1"/>
        <v>5345610.6400000006</v>
      </c>
      <c r="F12" s="22">
        <f t="shared" si="1"/>
        <v>6795033.0199999996</v>
      </c>
      <c r="G12" s="22">
        <f t="shared" si="1"/>
        <v>6015438.7999999998</v>
      </c>
      <c r="H12" s="22">
        <f t="shared" si="1"/>
        <v>5868533.8800000008</v>
      </c>
      <c r="I12" s="22">
        <f t="shared" si="1"/>
        <v>6189194.3899999997</v>
      </c>
      <c r="J12" s="22">
        <f t="shared" si="1"/>
        <v>5474186.9200000009</v>
      </c>
      <c r="K12" s="22">
        <f t="shared" si="1"/>
        <v>6532844.4400000004</v>
      </c>
      <c r="L12" s="22">
        <f t="shared" si="1"/>
        <v>5928475.2000000002</v>
      </c>
      <c r="M12" s="22">
        <f t="shared" si="1"/>
        <v>5297877.3900000006</v>
      </c>
      <c r="N12" s="22">
        <f t="shared" ref="N12" si="2">SUM(N3:N11)</f>
        <v>70265459.160000011</v>
      </c>
      <c r="O12" s="24"/>
    </row>
    <row r="13" spans="1:15" x14ac:dyDescent="0.25">
      <c r="A13" s="23" t="s">
        <v>26</v>
      </c>
      <c r="B13" s="18" t="s">
        <v>36</v>
      </c>
      <c r="C13" s="18" t="s">
        <v>37</v>
      </c>
      <c r="D13" s="18" t="s">
        <v>38</v>
      </c>
      <c r="E13" s="18" t="s">
        <v>39</v>
      </c>
      <c r="F13" s="18" t="s">
        <v>40</v>
      </c>
      <c r="G13" s="18" t="s">
        <v>41</v>
      </c>
      <c r="H13" s="18" t="s">
        <v>42</v>
      </c>
      <c r="I13" s="19" t="s">
        <v>43</v>
      </c>
      <c r="J13" s="18" t="s">
        <v>44</v>
      </c>
      <c r="K13" s="18" t="s">
        <v>45</v>
      </c>
      <c r="L13" s="18" t="s">
        <v>46</v>
      </c>
      <c r="M13" s="18" t="s">
        <v>47</v>
      </c>
      <c r="N13" s="18" t="s">
        <v>0</v>
      </c>
    </row>
    <row r="14" spans="1:15" x14ac:dyDescent="0.25">
      <c r="A14" s="21" t="s">
        <v>18</v>
      </c>
      <c r="B14" s="25">
        <f>SUM('Group 1 ITE'!B133)</f>
        <v>23</v>
      </c>
      <c r="C14" s="25">
        <f>SUM('Group 1 ITE'!C133)</f>
        <v>20</v>
      </c>
      <c r="D14" s="25">
        <f>SUM('Group 1 ITE'!D133)</f>
        <v>19</v>
      </c>
      <c r="E14" s="25">
        <f>SUM('Group 1 ITE'!E133)</f>
        <v>8</v>
      </c>
      <c r="F14" s="25">
        <f>SUM('Group 1 ITE'!F133)</f>
        <v>38</v>
      </c>
      <c r="G14" s="25">
        <f>SUM('Group 1 ITE'!G133)</f>
        <v>34</v>
      </c>
      <c r="H14" s="25">
        <f>SUM('Group 1 ITE'!H133)</f>
        <v>58</v>
      </c>
      <c r="I14" s="25">
        <f>SUM('Group 1 ITE'!I133)</f>
        <v>74</v>
      </c>
      <c r="J14" s="25">
        <f>SUM('Group 1 ITE'!J133)</f>
        <v>80</v>
      </c>
      <c r="K14" s="25">
        <f>SUM('Group 1 ITE'!K133)</f>
        <v>86</v>
      </c>
      <c r="L14" s="25">
        <f>SUM('Group 1 ITE'!L133)</f>
        <v>62</v>
      </c>
      <c r="M14" s="25">
        <f>SUM('Group 1 ITE'!M133)</f>
        <v>59</v>
      </c>
      <c r="N14" s="25">
        <f t="shared" ref="N14:N22" si="3">SUM(B14:M14)</f>
        <v>561</v>
      </c>
    </row>
    <row r="15" spans="1:15" x14ac:dyDescent="0.25">
      <c r="A15" s="21" t="s">
        <v>19</v>
      </c>
      <c r="B15" s="25">
        <f>SUM('Group 1 ITE'!B134)</f>
        <v>635</v>
      </c>
      <c r="C15" s="25">
        <f>SUM('Group 1 ITE'!C134)</f>
        <v>713</v>
      </c>
      <c r="D15" s="25">
        <f>SUM('Group 1 ITE'!D134)</f>
        <v>606</v>
      </c>
      <c r="E15" s="25">
        <f>SUM('Group 1 ITE'!E134)</f>
        <v>542</v>
      </c>
      <c r="F15" s="25">
        <f>SUM('Group 1 ITE'!F134)</f>
        <v>711</v>
      </c>
      <c r="G15" s="25">
        <f>SUM('Group 1 ITE'!G134)</f>
        <v>630</v>
      </c>
      <c r="H15" s="25">
        <f>SUM('Group 1 ITE'!H134)</f>
        <v>545</v>
      </c>
      <c r="I15" s="25">
        <f>SUM('Group 1 ITE'!I134)</f>
        <v>598</v>
      </c>
      <c r="J15" s="25">
        <f>SUM('Group 1 ITE'!J134)</f>
        <v>518</v>
      </c>
      <c r="K15" s="25">
        <f>SUM('Group 1 ITE'!K134)</f>
        <v>645</v>
      </c>
      <c r="L15" s="25">
        <f>SUM('Group 1 ITE'!L134)</f>
        <v>618</v>
      </c>
      <c r="M15" s="25">
        <f>SUM('Group 1 ITE'!M134)</f>
        <v>582</v>
      </c>
      <c r="N15" s="25">
        <f t="shared" si="3"/>
        <v>7343</v>
      </c>
    </row>
    <row r="16" spans="1:15" x14ac:dyDescent="0.25">
      <c r="A16" s="21" t="s">
        <v>1</v>
      </c>
      <c r="B16" s="25">
        <f>SUM('Group 1 ITE'!B135)</f>
        <v>432</v>
      </c>
      <c r="C16" s="25">
        <f>SUM('Group 1 ITE'!C135)</f>
        <v>412</v>
      </c>
      <c r="D16" s="25">
        <f>SUM('Group 1 ITE'!D135)</f>
        <v>426</v>
      </c>
      <c r="E16" s="25">
        <f>SUM('Group 1 ITE'!E135)</f>
        <v>382</v>
      </c>
      <c r="F16" s="25">
        <f>SUM('Group 1 ITE'!F135)</f>
        <v>448</v>
      </c>
      <c r="G16" s="25">
        <f>SUM('Group 1 ITE'!G135)</f>
        <v>408</v>
      </c>
      <c r="H16" s="25">
        <f>SUM('Group 1 ITE'!H135)</f>
        <v>300</v>
      </c>
      <c r="I16" s="25">
        <f>SUM('Group 1 ITE'!I135)</f>
        <v>390</v>
      </c>
      <c r="J16" s="25">
        <f>SUM('Group 1 ITE'!J135)</f>
        <v>219</v>
      </c>
      <c r="K16" s="25">
        <f>SUM('Group 1 ITE'!K135)</f>
        <v>281</v>
      </c>
      <c r="L16" s="25">
        <f>SUM('Group 1 ITE'!L135)</f>
        <v>194</v>
      </c>
      <c r="M16" s="25">
        <f>SUM('Group 1 ITE'!M135)</f>
        <v>195</v>
      </c>
      <c r="N16" s="25">
        <f t="shared" si="3"/>
        <v>4087</v>
      </c>
    </row>
    <row r="17" spans="1:14" x14ac:dyDescent="0.25">
      <c r="A17" s="21" t="s">
        <v>20</v>
      </c>
      <c r="B17" s="25">
        <f>SUM('Group 1 ITE'!B136)</f>
        <v>438</v>
      </c>
      <c r="C17" s="25">
        <f>SUM('Group 1 ITE'!C136)</f>
        <v>493</v>
      </c>
      <c r="D17" s="25">
        <f>SUM('Group 1 ITE'!D136)</f>
        <v>441</v>
      </c>
      <c r="E17" s="25">
        <f>SUM('Group 1 ITE'!E136)</f>
        <v>546</v>
      </c>
      <c r="F17" s="25">
        <f>SUM('Group 1 ITE'!F136)</f>
        <v>623</v>
      </c>
      <c r="G17" s="25">
        <f>SUM('Group 1 ITE'!G136)</f>
        <v>648</v>
      </c>
      <c r="H17" s="25">
        <f>SUM('Group 1 ITE'!H136)</f>
        <v>558</v>
      </c>
      <c r="I17" s="25">
        <f>SUM('Group 1 ITE'!I136)</f>
        <v>721</v>
      </c>
      <c r="J17" s="25">
        <f>SUM('Group 1 ITE'!J136)</f>
        <v>665</v>
      </c>
      <c r="K17" s="25">
        <f>SUM('Group 1 ITE'!K136)</f>
        <v>811</v>
      </c>
      <c r="L17" s="25">
        <f>SUM('Group 1 ITE'!L136)</f>
        <v>690</v>
      </c>
      <c r="M17" s="25">
        <f>SUM('Group 1 ITE'!M136)</f>
        <v>569</v>
      </c>
      <c r="N17" s="25">
        <f t="shared" si="3"/>
        <v>7203</v>
      </c>
    </row>
    <row r="18" spans="1:14" x14ac:dyDescent="0.25">
      <c r="A18" s="21" t="s">
        <v>2</v>
      </c>
      <c r="B18" s="25">
        <f>SUM('Group 1 ITE'!B137)</f>
        <v>7390</v>
      </c>
      <c r="C18" s="25">
        <f>SUM('Group 1 ITE'!C137)</f>
        <v>7410</v>
      </c>
      <c r="D18" s="25">
        <f>SUM('Group 1 ITE'!D137)</f>
        <v>7631</v>
      </c>
      <c r="E18" s="25">
        <f>SUM('Group 1 ITE'!E137)</f>
        <v>7074</v>
      </c>
      <c r="F18" s="25">
        <f>SUM('Group 1 ITE'!F137)</f>
        <v>9045</v>
      </c>
      <c r="G18" s="25">
        <f>SUM('Group 1 ITE'!G137)</f>
        <v>8086</v>
      </c>
      <c r="H18" s="25">
        <f>SUM('Group 1 ITE'!H137)</f>
        <v>8291</v>
      </c>
      <c r="I18" s="25">
        <f>SUM('Group 1 ITE'!I137)</f>
        <v>8444</v>
      </c>
      <c r="J18" s="25">
        <f>SUM('Group 1 ITE'!J137)</f>
        <v>7349</v>
      </c>
      <c r="K18" s="25">
        <f>SUM('Group 1 ITE'!K137)</f>
        <v>8890</v>
      </c>
      <c r="L18" s="25">
        <f>SUM('Group 1 ITE'!L137)</f>
        <v>8347</v>
      </c>
      <c r="M18" s="25">
        <f>SUM('Group 1 ITE'!M137)</f>
        <v>7458</v>
      </c>
      <c r="N18" s="25">
        <f t="shared" si="3"/>
        <v>95415</v>
      </c>
    </row>
    <row r="19" spans="1:14" x14ac:dyDescent="0.25">
      <c r="A19" s="21" t="s">
        <v>3</v>
      </c>
      <c r="B19" s="25">
        <f>SUM('Group 1 ITE'!B138)</f>
        <v>607</v>
      </c>
      <c r="C19" s="25">
        <f>SUM('Group 1 ITE'!C138)</f>
        <v>679</v>
      </c>
      <c r="D19" s="25">
        <f>SUM('Group 1 ITE'!D138)</f>
        <v>547</v>
      </c>
      <c r="E19" s="25">
        <f>SUM('Group 1 ITE'!E138)</f>
        <v>604</v>
      </c>
      <c r="F19" s="25">
        <f>SUM('Group 1 ITE'!F138)</f>
        <v>811</v>
      </c>
      <c r="G19" s="25">
        <f>SUM('Group 1 ITE'!G138)</f>
        <v>723</v>
      </c>
      <c r="H19" s="25">
        <f>SUM('Group 1 ITE'!H138)</f>
        <v>749</v>
      </c>
      <c r="I19" s="25">
        <f>SUM('Group 1 ITE'!I138)</f>
        <v>640</v>
      </c>
      <c r="J19" s="25">
        <f>SUM('Group 1 ITE'!J138)</f>
        <v>618</v>
      </c>
      <c r="K19" s="25">
        <f>SUM('Group 1 ITE'!K138)</f>
        <v>816</v>
      </c>
      <c r="L19" s="25">
        <f>SUM('Group 1 ITE'!L138)</f>
        <v>614</v>
      </c>
      <c r="M19" s="25">
        <f>SUM('Group 1 ITE'!M138)</f>
        <v>581</v>
      </c>
      <c r="N19" s="25">
        <f t="shared" si="3"/>
        <v>7989</v>
      </c>
    </row>
    <row r="20" spans="1:14" x14ac:dyDescent="0.25">
      <c r="A20" s="21" t="s">
        <v>21</v>
      </c>
      <c r="B20" s="25">
        <f>SUM('Group 1 ITE'!B139)</f>
        <v>64</v>
      </c>
      <c r="C20" s="25">
        <f>SUM('Group 1 ITE'!C139)</f>
        <v>42</v>
      </c>
      <c r="D20" s="25">
        <f>SUM('Group 1 ITE'!D139)</f>
        <v>32</v>
      </c>
      <c r="E20" s="25">
        <f>SUM('Group 1 ITE'!E139)</f>
        <v>3</v>
      </c>
      <c r="F20" s="25">
        <f>SUM('Group 1 ITE'!F139)</f>
        <v>23</v>
      </c>
      <c r="G20" s="25">
        <f>SUM('Group 1 ITE'!G139)</f>
        <v>16</v>
      </c>
      <c r="H20" s="25">
        <f>SUM('Group 1 ITE'!H139)</f>
        <v>16</v>
      </c>
      <c r="I20" s="25">
        <f>SUM('Group 1 ITE'!I139)</f>
        <v>28</v>
      </c>
      <c r="J20" s="25">
        <f>SUM('Group 1 ITE'!J139)</f>
        <v>42</v>
      </c>
      <c r="K20" s="25">
        <f>SUM('Group 1 ITE'!K139)</f>
        <v>23</v>
      </c>
      <c r="L20" s="25">
        <f>SUM('Group 1 ITE'!L139)</f>
        <v>27</v>
      </c>
      <c r="M20" s="25">
        <f>SUM('Group 1 ITE'!M139)</f>
        <v>23</v>
      </c>
      <c r="N20" s="25">
        <f t="shared" si="3"/>
        <v>339</v>
      </c>
    </row>
    <row r="21" spans="1:14" x14ac:dyDescent="0.25">
      <c r="A21" s="21" t="s">
        <v>4</v>
      </c>
      <c r="B21" s="25">
        <f>SUM('Group 1 ITE'!B140)</f>
        <v>5615</v>
      </c>
      <c r="C21" s="25">
        <f>SUM('Group 1 ITE'!C140)</f>
        <v>5444</v>
      </c>
      <c r="D21" s="25">
        <f>SUM('Group 1 ITE'!D140)</f>
        <v>5378</v>
      </c>
      <c r="E21" s="25">
        <f>SUM('Group 1 ITE'!E140)</f>
        <v>5284</v>
      </c>
      <c r="F21" s="25">
        <f>SUM('Group 1 ITE'!F140)</f>
        <v>6636</v>
      </c>
      <c r="G21" s="25">
        <f>SUM('Group 1 ITE'!G140)</f>
        <v>5744</v>
      </c>
      <c r="H21" s="25">
        <f>SUM('Group 1 ITE'!H140)</f>
        <v>5383</v>
      </c>
      <c r="I21" s="25">
        <f>SUM('Group 1 ITE'!I140)</f>
        <v>5827</v>
      </c>
      <c r="J21" s="25">
        <f>SUM('Group 1 ITE'!J140)</f>
        <v>5321</v>
      </c>
      <c r="K21" s="25">
        <f>SUM('Group 1 ITE'!K140)</f>
        <v>6124</v>
      </c>
      <c r="L21" s="25">
        <f>SUM('Group 1 ITE'!L140)</f>
        <v>5437</v>
      </c>
      <c r="M21" s="25">
        <f>SUM('Group 1 ITE'!M140)</f>
        <v>4918</v>
      </c>
      <c r="N21" s="25">
        <f t="shared" si="3"/>
        <v>67111</v>
      </c>
    </row>
    <row r="22" spans="1:14" x14ac:dyDescent="0.25">
      <c r="A22" s="21" t="s">
        <v>5</v>
      </c>
      <c r="B22" s="25">
        <f>SUM('Group 1 ITE'!B141)</f>
        <v>478</v>
      </c>
      <c r="C22" s="25">
        <f>SUM('Group 1 ITE'!C141)</f>
        <v>441</v>
      </c>
      <c r="D22" s="25">
        <f>SUM('Group 1 ITE'!D141)</f>
        <v>330</v>
      </c>
      <c r="E22" s="25">
        <f>SUM('Group 1 ITE'!E141)</f>
        <v>344</v>
      </c>
      <c r="F22" s="25">
        <f>SUM('Group 1 ITE'!F141)</f>
        <v>488</v>
      </c>
      <c r="G22" s="25">
        <f>SUM('Group 1 ITE'!G141)</f>
        <v>426</v>
      </c>
      <c r="H22" s="25">
        <f>SUM('Group 1 ITE'!H141)</f>
        <v>376</v>
      </c>
      <c r="I22" s="25">
        <f>SUM('Group 1 ITE'!I141)</f>
        <v>465</v>
      </c>
      <c r="J22" s="25">
        <f>SUM('Group 1 ITE'!J141)</f>
        <v>402</v>
      </c>
      <c r="K22" s="25">
        <f>SUM('Group 1 ITE'!K141)</f>
        <v>489</v>
      </c>
      <c r="L22" s="25">
        <f>SUM('Group 1 ITE'!L141)</f>
        <v>516</v>
      </c>
      <c r="M22" s="25">
        <f>SUM('Group 1 ITE'!M141)</f>
        <v>387</v>
      </c>
      <c r="N22" s="25">
        <f t="shared" si="3"/>
        <v>5142</v>
      </c>
    </row>
    <row r="23" spans="1:14" x14ac:dyDescent="0.25">
      <c r="A23" s="23" t="s">
        <v>25</v>
      </c>
      <c r="B23" s="25">
        <f t="shared" ref="B23:N23" si="4">SUM(B14:B22)</f>
        <v>15682</v>
      </c>
      <c r="C23" s="25">
        <f t="shared" si="4"/>
        <v>15654</v>
      </c>
      <c r="D23" s="25">
        <f t="shared" si="4"/>
        <v>15410</v>
      </c>
      <c r="E23" s="25">
        <f t="shared" si="4"/>
        <v>14787</v>
      </c>
      <c r="F23" s="25">
        <f t="shared" si="4"/>
        <v>18823</v>
      </c>
      <c r="G23" s="25">
        <f t="shared" si="4"/>
        <v>16715</v>
      </c>
      <c r="H23" s="25">
        <f t="shared" si="4"/>
        <v>16276</v>
      </c>
      <c r="I23" s="25">
        <f t="shared" si="4"/>
        <v>17187</v>
      </c>
      <c r="J23" s="25">
        <f t="shared" si="4"/>
        <v>15214</v>
      </c>
      <c r="K23" s="25">
        <f t="shared" si="4"/>
        <v>18165</v>
      </c>
      <c r="L23" s="25">
        <f t="shared" si="4"/>
        <v>16505</v>
      </c>
      <c r="M23" s="25">
        <f t="shared" si="4"/>
        <v>14772</v>
      </c>
      <c r="N23" s="25">
        <f t="shared" si="4"/>
        <v>195190</v>
      </c>
    </row>
    <row r="24" spans="1:14" x14ac:dyDescent="0.25">
      <c r="A24" s="45" t="s">
        <v>35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7"/>
    </row>
    <row r="25" spans="1:14" s="20" customFormat="1" x14ac:dyDescent="0.25">
      <c r="A25" s="17" t="s">
        <v>11</v>
      </c>
      <c r="B25" s="18" t="s">
        <v>36</v>
      </c>
      <c r="C25" s="18" t="s">
        <v>37</v>
      </c>
      <c r="D25" s="18" t="s">
        <v>38</v>
      </c>
      <c r="E25" s="18" t="s">
        <v>39</v>
      </c>
      <c r="F25" s="18" t="s">
        <v>40</v>
      </c>
      <c r="G25" s="18" t="s">
        <v>41</v>
      </c>
      <c r="H25" s="18" t="s">
        <v>42</v>
      </c>
      <c r="I25" s="19" t="s">
        <v>43</v>
      </c>
      <c r="J25" s="18" t="s">
        <v>44</v>
      </c>
      <c r="K25" s="18" t="s">
        <v>45</v>
      </c>
      <c r="L25" s="18" t="s">
        <v>46</v>
      </c>
      <c r="M25" s="18" t="s">
        <v>47</v>
      </c>
      <c r="N25" s="18" t="s">
        <v>0</v>
      </c>
    </row>
    <row r="26" spans="1:14" x14ac:dyDescent="0.25">
      <c r="A26" s="21" t="s">
        <v>18</v>
      </c>
      <c r="B26" s="22">
        <f>SUM('Group 2 BTE'!B111)</f>
        <v>78757.45</v>
      </c>
      <c r="C26" s="22">
        <f>SUM('Group 2 BTE'!C111)</f>
        <v>61106.3</v>
      </c>
      <c r="D26" s="22">
        <f>SUM('Group 2 BTE'!D111)</f>
        <v>77293.95</v>
      </c>
      <c r="E26" s="22">
        <f>SUM('Group 2 BTE'!E111)</f>
        <v>68470.42</v>
      </c>
      <c r="F26" s="22">
        <f>SUM('Group 2 BTE'!F111)</f>
        <v>105557.10999999999</v>
      </c>
      <c r="G26" s="22">
        <f>SUM('Group 2 BTE'!G111)</f>
        <v>107372.57999999999</v>
      </c>
      <c r="H26" s="22">
        <f>SUM('Group 2 BTE'!H111)</f>
        <v>89659.27</v>
      </c>
      <c r="I26" s="22">
        <f>SUM('Group 2 BTE'!I111)</f>
        <v>92018.099999999991</v>
      </c>
      <c r="J26" s="22">
        <f>SUM('Group 2 BTE'!J111)</f>
        <v>74442.47</v>
      </c>
      <c r="K26" s="22">
        <f>SUM('Group 2 BTE'!K111)</f>
        <v>116820.17</v>
      </c>
      <c r="L26" s="22">
        <f>SUM('Group 2 BTE'!L111)</f>
        <v>137958.31</v>
      </c>
      <c r="M26" s="22">
        <f>SUM('Group 2 BTE'!M111)</f>
        <v>120836.07</v>
      </c>
      <c r="N26" s="22">
        <f t="shared" ref="N26:N34" si="5">SUM(B26:M26)</f>
        <v>1130292.2</v>
      </c>
    </row>
    <row r="27" spans="1:14" x14ac:dyDescent="0.25">
      <c r="A27" s="21" t="s">
        <v>19</v>
      </c>
      <c r="B27" s="22">
        <f>SUM('Group 2 BTE'!B112)</f>
        <v>340254.13</v>
      </c>
      <c r="C27" s="22">
        <f>SUM('Group 2 BTE'!C112)</f>
        <v>298782.48</v>
      </c>
      <c r="D27" s="22">
        <f>SUM('Group 2 BTE'!D112)</f>
        <v>246754.92</v>
      </c>
      <c r="E27" s="22">
        <f>SUM('Group 2 BTE'!E112)</f>
        <v>243966.6</v>
      </c>
      <c r="F27" s="22">
        <f>SUM('Group 2 BTE'!F112)</f>
        <v>319161.64</v>
      </c>
      <c r="G27" s="22">
        <f>SUM('Group 2 BTE'!G112)</f>
        <v>252900.82</v>
      </c>
      <c r="H27" s="22">
        <f>SUM('Group 2 BTE'!H112)</f>
        <v>274843.69</v>
      </c>
      <c r="I27" s="22">
        <f>SUM('Group 2 BTE'!I112)</f>
        <v>299219.96999999997</v>
      </c>
      <c r="J27" s="22">
        <f>SUM('Group 2 BTE'!J112)</f>
        <v>279200.99</v>
      </c>
      <c r="K27" s="22">
        <f>SUM('Group 2 BTE'!K112)</f>
        <v>347408.54</v>
      </c>
      <c r="L27" s="22">
        <f>SUM('Group 2 BTE'!L112)</f>
        <v>310972.38</v>
      </c>
      <c r="M27" s="22">
        <f>SUM('Group 2 BTE'!M112)</f>
        <v>286207.81</v>
      </c>
      <c r="N27" s="22">
        <f t="shared" si="5"/>
        <v>3499673.97</v>
      </c>
    </row>
    <row r="28" spans="1:14" x14ac:dyDescent="0.25">
      <c r="A28" s="21" t="s">
        <v>1</v>
      </c>
      <c r="B28" s="22">
        <f>SUM('Group 2 BTE'!B113)</f>
        <v>67459.780000000013</v>
      </c>
      <c r="C28" s="22">
        <f>SUM('Group 2 BTE'!C113)</f>
        <v>56823.689999999995</v>
      </c>
      <c r="D28" s="22">
        <f>SUM('Group 2 BTE'!D113)</f>
        <v>49726.22</v>
      </c>
      <c r="E28" s="22">
        <f>SUM('Group 2 BTE'!E113)</f>
        <v>42905.62</v>
      </c>
      <c r="F28" s="22">
        <f>SUM('Group 2 BTE'!F113)</f>
        <v>46689.030000000006</v>
      </c>
      <c r="G28" s="22">
        <f>SUM('Group 2 BTE'!G113)</f>
        <v>49417.270000000004</v>
      </c>
      <c r="H28" s="22">
        <f>SUM('Group 2 BTE'!H113)</f>
        <v>37124.15</v>
      </c>
      <c r="I28" s="22">
        <f>SUM('Group 2 BTE'!I113)</f>
        <v>31699.75</v>
      </c>
      <c r="J28" s="22">
        <f>SUM('Group 2 BTE'!J113)</f>
        <v>36767.08</v>
      </c>
      <c r="K28" s="22">
        <f>SUM('Group 2 BTE'!K113)</f>
        <v>32349.73</v>
      </c>
      <c r="L28" s="22">
        <f>SUM('Group 2 BTE'!L113)</f>
        <v>27250.32</v>
      </c>
      <c r="M28" s="22">
        <f>SUM('Group 2 BTE'!M113)</f>
        <v>25236.22</v>
      </c>
      <c r="N28" s="22">
        <f t="shared" si="5"/>
        <v>503448.8600000001</v>
      </c>
    </row>
    <row r="29" spans="1:14" x14ac:dyDescent="0.25">
      <c r="A29" s="21" t="s">
        <v>20</v>
      </c>
      <c r="B29" s="22">
        <f>SUM('Group 2 BTE'!B114)</f>
        <v>322303.59999999998</v>
      </c>
      <c r="C29" s="22">
        <f>SUM('Group 2 BTE'!C114)</f>
        <v>291972.47999999998</v>
      </c>
      <c r="D29" s="22">
        <f>SUM('Group 2 BTE'!D114)</f>
        <v>287356.34000000003</v>
      </c>
      <c r="E29" s="22">
        <f>SUM('Group 2 BTE'!E114)</f>
        <v>319990.36000000004</v>
      </c>
      <c r="F29" s="22">
        <f>SUM('Group 2 BTE'!F114)</f>
        <v>477493.71</v>
      </c>
      <c r="G29" s="22">
        <f>SUM('Group 2 BTE'!G114)</f>
        <v>506101.47000000003</v>
      </c>
      <c r="H29" s="22">
        <f>SUM('Group 2 BTE'!H114)</f>
        <v>494074.58999999997</v>
      </c>
      <c r="I29" s="22">
        <f>SUM('Group 2 BTE'!I114)</f>
        <v>511100.59</v>
      </c>
      <c r="J29" s="22">
        <f>SUM('Group 2 BTE'!J114)</f>
        <v>492045.95</v>
      </c>
      <c r="K29" s="22">
        <f>SUM('Group 2 BTE'!K114)</f>
        <v>538238.66999999993</v>
      </c>
      <c r="L29" s="22">
        <f>SUM('Group 2 BTE'!L114)</f>
        <v>473912.52</v>
      </c>
      <c r="M29" s="22">
        <f>SUM('Group 2 BTE'!M114)</f>
        <v>455929.17</v>
      </c>
      <c r="N29" s="22">
        <f t="shared" si="5"/>
        <v>5170519.4499999993</v>
      </c>
    </row>
    <row r="30" spans="1:14" x14ac:dyDescent="0.25">
      <c r="A30" s="21" t="s">
        <v>2</v>
      </c>
      <c r="B30" s="22">
        <f>SUM('Group 2 BTE'!B115)</f>
        <v>4706423.0600000005</v>
      </c>
      <c r="C30" s="22">
        <f>SUM('Group 2 BTE'!C115)</f>
        <v>4697499.72</v>
      </c>
      <c r="D30" s="22">
        <f>SUM('Group 2 BTE'!D115)</f>
        <v>4753689.82</v>
      </c>
      <c r="E30" s="22">
        <f>SUM('Group 2 BTE'!E115)</f>
        <v>4337084.16</v>
      </c>
      <c r="F30" s="22">
        <f>SUM('Group 2 BTE'!F115)</f>
        <v>5076136.5</v>
      </c>
      <c r="G30" s="22">
        <f>SUM('Group 2 BTE'!G115)</f>
        <v>4361538.72</v>
      </c>
      <c r="H30" s="22">
        <f>SUM('Group 2 BTE'!H115)</f>
        <v>4480212.6399999997</v>
      </c>
      <c r="I30" s="22">
        <f>SUM('Group 2 BTE'!I115)</f>
        <v>4440538.22</v>
      </c>
      <c r="J30" s="22">
        <f>SUM('Group 2 BTE'!J115)</f>
        <v>3647408.2399999998</v>
      </c>
      <c r="K30" s="22">
        <f>SUM('Group 2 BTE'!K115)</f>
        <v>4615939.68</v>
      </c>
      <c r="L30" s="22">
        <f>SUM('Group 2 BTE'!L115)</f>
        <v>4215789.32</v>
      </c>
      <c r="M30" s="22">
        <f>SUM('Group 2 BTE'!M115)</f>
        <v>3979215.9000000004</v>
      </c>
      <c r="N30" s="22">
        <f t="shared" si="5"/>
        <v>53311475.980000004</v>
      </c>
    </row>
    <row r="31" spans="1:14" x14ac:dyDescent="0.25">
      <c r="A31" s="21" t="s">
        <v>3</v>
      </c>
      <c r="B31" s="22">
        <f>SUM('Group 2 BTE'!B116)</f>
        <v>460815</v>
      </c>
      <c r="C31" s="22">
        <f>SUM('Group 2 BTE'!C116)</f>
        <v>431215</v>
      </c>
      <c r="D31" s="22">
        <f>SUM('Group 2 BTE'!D116)</f>
        <v>456960</v>
      </c>
      <c r="E31" s="22">
        <f>SUM('Group 2 BTE'!E116)</f>
        <v>459220</v>
      </c>
      <c r="F31" s="22">
        <f>SUM('Group 2 BTE'!F116)</f>
        <v>538465</v>
      </c>
      <c r="G31" s="22">
        <f>SUM('Group 2 BTE'!G116)</f>
        <v>476390</v>
      </c>
      <c r="H31" s="22">
        <f>SUM('Group 2 BTE'!H116)</f>
        <v>501255</v>
      </c>
      <c r="I31" s="22">
        <f>SUM('Group 2 BTE'!I116)</f>
        <v>558360</v>
      </c>
      <c r="J31" s="22">
        <f>SUM('Group 2 BTE'!J116)</f>
        <v>505240</v>
      </c>
      <c r="K31" s="22">
        <f>SUM('Group 2 BTE'!K116)</f>
        <v>613260</v>
      </c>
      <c r="L31" s="22">
        <f>SUM('Group 2 BTE'!L116)</f>
        <v>501625</v>
      </c>
      <c r="M31" s="22">
        <f>SUM('Group 2 BTE'!M116)</f>
        <v>430380</v>
      </c>
      <c r="N31" s="22">
        <f t="shared" si="5"/>
        <v>5933185</v>
      </c>
    </row>
    <row r="32" spans="1:14" x14ac:dyDescent="0.25">
      <c r="A32" s="21" t="s">
        <v>21</v>
      </c>
      <c r="B32" s="22">
        <f>SUM('Group 2 BTE'!B117)</f>
        <v>34534.400000000001</v>
      </c>
      <c r="C32" s="22">
        <f>SUM('Group 2 BTE'!C117)</f>
        <v>41482.46</v>
      </c>
      <c r="D32" s="22">
        <f>SUM('Group 2 BTE'!D117)</f>
        <v>39259.25</v>
      </c>
      <c r="E32" s="22">
        <f>SUM('Group 2 BTE'!E117)</f>
        <v>25030.86</v>
      </c>
      <c r="F32" s="22">
        <f>SUM('Group 2 BTE'!F117)</f>
        <v>45826.43</v>
      </c>
      <c r="G32" s="22">
        <f>SUM('Group 2 BTE'!G117)</f>
        <v>37151.950000000004</v>
      </c>
      <c r="H32" s="22">
        <f>SUM('Group 2 BTE'!H117)</f>
        <v>28490.93</v>
      </c>
      <c r="I32" s="22">
        <f>SUM('Group 2 BTE'!I117)</f>
        <v>34092.449999999997</v>
      </c>
      <c r="J32" s="22">
        <f>SUM('Group 2 BTE'!J117)</f>
        <v>22521.989999999998</v>
      </c>
      <c r="K32" s="22">
        <f>SUM('Group 2 BTE'!K117)</f>
        <v>20951.86</v>
      </c>
      <c r="L32" s="22">
        <f>SUM('Group 2 BTE'!L117)</f>
        <v>16070.72</v>
      </c>
      <c r="M32" s="22">
        <f>SUM('Group 2 BTE'!M117)</f>
        <v>20740.73</v>
      </c>
      <c r="N32" s="22">
        <f t="shared" si="5"/>
        <v>366154.02999999991</v>
      </c>
    </row>
    <row r="33" spans="1:15" x14ac:dyDescent="0.25">
      <c r="A33" s="21" t="s">
        <v>4</v>
      </c>
      <c r="B33" s="22">
        <f>SUM('Group 2 BTE'!B118)</f>
        <v>407657.52999999997</v>
      </c>
      <c r="C33" s="22">
        <f>SUM('Group 2 BTE'!C118)</f>
        <v>367766.55</v>
      </c>
      <c r="D33" s="22">
        <f>SUM('Group 2 BTE'!D118)</f>
        <v>341653.5</v>
      </c>
      <c r="E33" s="22">
        <f>SUM('Group 2 BTE'!E118)</f>
        <v>331779.60000000003</v>
      </c>
      <c r="F33" s="22">
        <f>SUM('Group 2 BTE'!F118)</f>
        <v>386013.6</v>
      </c>
      <c r="G33" s="22">
        <f>SUM('Group 2 BTE'!G118)</f>
        <v>350440.65</v>
      </c>
      <c r="H33" s="22">
        <f>SUM('Group 2 BTE'!H118)</f>
        <v>343526.85</v>
      </c>
      <c r="I33" s="22">
        <f>SUM('Group 2 BTE'!I118)</f>
        <v>318179.7</v>
      </c>
      <c r="J33" s="22">
        <f>SUM('Group 2 BTE'!J118)</f>
        <v>288050.85000000003</v>
      </c>
      <c r="K33" s="22">
        <f>SUM('Group 2 BTE'!K118)</f>
        <v>326335.5</v>
      </c>
      <c r="L33" s="22">
        <f>SUM('Group 2 BTE'!L118)</f>
        <v>254692.80000000002</v>
      </c>
      <c r="M33" s="22">
        <f>SUM('Group 2 BTE'!M118)</f>
        <v>194962.94999999998</v>
      </c>
      <c r="N33" s="22">
        <f t="shared" si="5"/>
        <v>3911060.0800000005</v>
      </c>
    </row>
    <row r="34" spans="1:15" x14ac:dyDescent="0.25">
      <c r="A34" s="21" t="s">
        <v>5</v>
      </c>
      <c r="B34" s="22">
        <f>SUM('Group 2 BTE'!B119)</f>
        <v>119692.96</v>
      </c>
      <c r="C34" s="22">
        <f>SUM('Group 2 BTE'!C119)</f>
        <v>109410.04999999999</v>
      </c>
      <c r="D34" s="22">
        <f>SUM('Group 2 BTE'!D119)</f>
        <v>100342.93000000001</v>
      </c>
      <c r="E34" s="22">
        <f>SUM('Group 2 BTE'!E119)</f>
        <v>102918.57</v>
      </c>
      <c r="F34" s="22">
        <f>SUM('Group 2 BTE'!F119)</f>
        <v>131051.95999999999</v>
      </c>
      <c r="G34" s="22">
        <f>SUM('Group 2 BTE'!G119)</f>
        <v>123532.41</v>
      </c>
      <c r="H34" s="22">
        <f>SUM('Group 2 BTE'!H119)</f>
        <v>130098.1</v>
      </c>
      <c r="I34" s="22">
        <f>SUM('Group 2 BTE'!I119)</f>
        <v>124322.56</v>
      </c>
      <c r="J34" s="22">
        <f>SUM('Group 2 BTE'!J119)</f>
        <v>114650.83</v>
      </c>
      <c r="K34" s="22">
        <f>SUM('Group 2 BTE'!K119)</f>
        <v>114794.89000000001</v>
      </c>
      <c r="L34" s="22">
        <f>SUM('Group 2 BTE'!L119)</f>
        <v>113533.26</v>
      </c>
      <c r="M34" s="22">
        <f>SUM('Group 2 BTE'!M119)</f>
        <v>86598.19</v>
      </c>
      <c r="N34" s="22">
        <f t="shared" si="5"/>
        <v>1370946.7100000002</v>
      </c>
    </row>
    <row r="35" spans="1:15" x14ac:dyDescent="0.25">
      <c r="A35" s="23" t="s">
        <v>12</v>
      </c>
      <c r="B35" s="22">
        <f t="shared" ref="B35:N35" si="6">SUM(B26:B34)</f>
        <v>6537897.9100000011</v>
      </c>
      <c r="C35" s="22">
        <f t="shared" si="6"/>
        <v>6356058.7299999995</v>
      </c>
      <c r="D35" s="22">
        <f t="shared" si="6"/>
        <v>6353036.9299999997</v>
      </c>
      <c r="E35" s="22">
        <f t="shared" si="6"/>
        <v>5931366.1900000004</v>
      </c>
      <c r="F35" s="22">
        <f t="shared" si="6"/>
        <v>7126394.9799999995</v>
      </c>
      <c r="G35" s="22">
        <f t="shared" si="6"/>
        <v>6264845.8700000001</v>
      </c>
      <c r="H35" s="22">
        <f t="shared" si="6"/>
        <v>6379285.2199999988</v>
      </c>
      <c r="I35" s="22">
        <f t="shared" si="6"/>
        <v>6409531.3399999999</v>
      </c>
      <c r="J35" s="22">
        <f t="shared" si="6"/>
        <v>5460328.3999999994</v>
      </c>
      <c r="K35" s="22">
        <f t="shared" si="6"/>
        <v>6726099.0399999991</v>
      </c>
      <c r="L35" s="22">
        <f t="shared" si="6"/>
        <v>6051804.6299999999</v>
      </c>
      <c r="M35" s="22">
        <f t="shared" si="6"/>
        <v>5600107.040000001</v>
      </c>
      <c r="N35" s="22">
        <f t="shared" si="6"/>
        <v>75196756.280000001</v>
      </c>
      <c r="O35" s="24"/>
    </row>
    <row r="36" spans="1:15" x14ac:dyDescent="0.25">
      <c r="A36" s="23" t="s">
        <v>26</v>
      </c>
      <c r="B36" s="18" t="s">
        <v>36</v>
      </c>
      <c r="C36" s="18" t="s">
        <v>37</v>
      </c>
      <c r="D36" s="18" t="s">
        <v>38</v>
      </c>
      <c r="E36" s="18" t="s">
        <v>39</v>
      </c>
      <c r="F36" s="18" t="s">
        <v>40</v>
      </c>
      <c r="G36" s="18" t="s">
        <v>41</v>
      </c>
      <c r="H36" s="18" t="s">
        <v>42</v>
      </c>
      <c r="I36" s="19" t="s">
        <v>43</v>
      </c>
      <c r="J36" s="18" t="s">
        <v>44</v>
      </c>
      <c r="K36" s="18" t="s">
        <v>45</v>
      </c>
      <c r="L36" s="18" t="s">
        <v>46</v>
      </c>
      <c r="M36" s="18" t="s">
        <v>47</v>
      </c>
      <c r="N36" s="18" t="s">
        <v>0</v>
      </c>
    </row>
    <row r="37" spans="1:15" x14ac:dyDescent="0.25">
      <c r="A37" s="21" t="s">
        <v>18</v>
      </c>
      <c r="B37" s="25">
        <f>SUM('Group 2 BTE'!B133)</f>
        <v>239</v>
      </c>
      <c r="C37" s="25">
        <f>SUM('Group 2 BTE'!C133)</f>
        <v>187</v>
      </c>
      <c r="D37" s="25">
        <f>SUM('Group 2 BTE'!D133)</f>
        <v>235</v>
      </c>
      <c r="E37" s="25">
        <f>SUM('Group 2 BTE'!E133)</f>
        <v>206</v>
      </c>
      <c r="F37" s="25">
        <f>SUM('Group 2 BTE'!F133)</f>
        <v>320</v>
      </c>
      <c r="G37" s="25">
        <f>SUM('Group 2 BTE'!G133)</f>
        <v>336</v>
      </c>
      <c r="H37" s="25">
        <f>SUM('Group 2 BTE'!H133)</f>
        <v>272</v>
      </c>
      <c r="I37" s="25">
        <f>SUM('Group 2 BTE'!I133)</f>
        <v>285</v>
      </c>
      <c r="J37" s="25">
        <f>SUM('Group 2 BTE'!J133)</f>
        <v>226</v>
      </c>
      <c r="K37" s="25">
        <f>SUM('Group 2 BTE'!K133)</f>
        <v>358</v>
      </c>
      <c r="L37" s="25">
        <f>SUM('Group 2 BTE'!L133)</f>
        <v>423</v>
      </c>
      <c r="M37" s="25">
        <f>SUM('Group 2 BTE'!M133)</f>
        <v>378</v>
      </c>
      <c r="N37" s="25">
        <f t="shared" ref="N37:N45" si="7">SUM(B37:M37)</f>
        <v>3465</v>
      </c>
    </row>
    <row r="38" spans="1:15" x14ac:dyDescent="0.25">
      <c r="A38" s="21" t="s">
        <v>19</v>
      </c>
      <c r="B38" s="25">
        <f>SUM('Group 2 BTE'!B134)</f>
        <v>984</v>
      </c>
      <c r="C38" s="25">
        <f>SUM('Group 2 BTE'!C134)</f>
        <v>860</v>
      </c>
      <c r="D38" s="25">
        <f>SUM('Group 2 BTE'!D134)</f>
        <v>709</v>
      </c>
      <c r="E38" s="25">
        <f>SUM('Group 2 BTE'!E134)</f>
        <v>697</v>
      </c>
      <c r="F38" s="25">
        <f>SUM('Group 2 BTE'!F134)</f>
        <v>916</v>
      </c>
      <c r="G38" s="25">
        <f>SUM('Group 2 BTE'!G134)</f>
        <v>726</v>
      </c>
      <c r="H38" s="25">
        <f>SUM('Group 2 BTE'!H134)</f>
        <v>777</v>
      </c>
      <c r="I38" s="25">
        <f>SUM('Group 2 BTE'!I134)</f>
        <v>848</v>
      </c>
      <c r="J38" s="25">
        <f>SUM('Group 2 BTE'!J134)</f>
        <v>793</v>
      </c>
      <c r="K38" s="25">
        <f>SUM('Group 2 BTE'!K134)</f>
        <v>975</v>
      </c>
      <c r="L38" s="25">
        <f>SUM('Group 2 BTE'!L134)</f>
        <v>881</v>
      </c>
      <c r="M38" s="25">
        <f>SUM('Group 2 BTE'!M134)</f>
        <v>806</v>
      </c>
      <c r="N38" s="25">
        <f t="shared" si="7"/>
        <v>9972</v>
      </c>
    </row>
    <row r="39" spans="1:15" x14ac:dyDescent="0.25">
      <c r="A39" s="21" t="s">
        <v>1</v>
      </c>
      <c r="B39" s="25">
        <f>SUM('Group 2 BTE'!B135)</f>
        <v>197</v>
      </c>
      <c r="C39" s="25">
        <f>SUM('Group 2 BTE'!C135)</f>
        <v>167</v>
      </c>
      <c r="D39" s="25">
        <f>SUM('Group 2 BTE'!D135)</f>
        <v>146</v>
      </c>
      <c r="E39" s="25">
        <f>SUM('Group 2 BTE'!E135)</f>
        <v>126</v>
      </c>
      <c r="F39" s="25">
        <f>SUM('Group 2 BTE'!F135)</f>
        <v>135</v>
      </c>
      <c r="G39" s="25">
        <f>SUM('Group 2 BTE'!G135)</f>
        <v>144</v>
      </c>
      <c r="H39" s="25">
        <f>SUM('Group 2 BTE'!H135)</f>
        <v>109</v>
      </c>
      <c r="I39" s="25">
        <f>SUM('Group 2 BTE'!I135)</f>
        <v>93</v>
      </c>
      <c r="J39" s="25">
        <f>SUM('Group 2 BTE'!J135)</f>
        <v>108</v>
      </c>
      <c r="K39" s="25">
        <f>SUM('Group 2 BTE'!K135)</f>
        <v>93</v>
      </c>
      <c r="L39" s="25">
        <f>SUM('Group 2 BTE'!L135)</f>
        <v>80</v>
      </c>
      <c r="M39" s="25">
        <f>SUM('Group 2 BTE'!M135)</f>
        <v>74</v>
      </c>
      <c r="N39" s="25">
        <f t="shared" si="7"/>
        <v>1472</v>
      </c>
    </row>
    <row r="40" spans="1:15" x14ac:dyDescent="0.25">
      <c r="A40" s="21" t="s">
        <v>20</v>
      </c>
      <c r="B40" s="25">
        <f>SUM('Group 2 BTE'!B136)</f>
        <v>908</v>
      </c>
      <c r="C40" s="25">
        <f>SUM('Group 2 BTE'!C136)</f>
        <v>831</v>
      </c>
      <c r="D40" s="25">
        <f>SUM('Group 2 BTE'!D136)</f>
        <v>819</v>
      </c>
      <c r="E40" s="25">
        <f>SUM('Group 2 BTE'!E136)</f>
        <v>913</v>
      </c>
      <c r="F40" s="25">
        <f>SUM('Group 2 BTE'!F136)</f>
        <v>1360</v>
      </c>
      <c r="G40" s="25">
        <f>SUM('Group 2 BTE'!G136)</f>
        <v>1432</v>
      </c>
      <c r="H40" s="25">
        <f>SUM('Group 2 BTE'!H136)</f>
        <v>1394</v>
      </c>
      <c r="I40" s="25">
        <f>SUM('Group 2 BTE'!I136)</f>
        <v>1446</v>
      </c>
      <c r="J40" s="25">
        <f>SUM('Group 2 BTE'!J136)</f>
        <v>1382</v>
      </c>
      <c r="K40" s="25">
        <f>SUM('Group 2 BTE'!K136)</f>
        <v>1518</v>
      </c>
      <c r="L40" s="25">
        <f>SUM('Group 2 BTE'!L136)</f>
        <v>1338</v>
      </c>
      <c r="M40" s="25">
        <f>SUM('Group 2 BTE'!M136)</f>
        <v>1296</v>
      </c>
      <c r="N40" s="25">
        <f t="shared" si="7"/>
        <v>14637</v>
      </c>
    </row>
    <row r="41" spans="1:15" x14ac:dyDescent="0.25">
      <c r="A41" s="21" t="s">
        <v>2</v>
      </c>
      <c r="B41" s="25">
        <f>SUM('Group 2 BTE'!B137)</f>
        <v>12654</v>
      </c>
      <c r="C41" s="25">
        <f>SUM('Group 2 BTE'!C137)</f>
        <v>12589</v>
      </c>
      <c r="D41" s="25">
        <f>SUM('Group 2 BTE'!D137)</f>
        <v>12747</v>
      </c>
      <c r="E41" s="25">
        <f>SUM('Group 2 BTE'!E137)</f>
        <v>11637</v>
      </c>
      <c r="F41" s="25">
        <f>SUM('Group 2 BTE'!F137)</f>
        <v>13567</v>
      </c>
      <c r="G41" s="25">
        <f>SUM('Group 2 BTE'!G137)</f>
        <v>11669</v>
      </c>
      <c r="H41" s="25">
        <f>SUM('Group 2 BTE'!H137)</f>
        <v>11982</v>
      </c>
      <c r="I41" s="25">
        <f>SUM('Group 2 BTE'!I137)</f>
        <v>11878</v>
      </c>
      <c r="J41" s="25">
        <f>SUM('Group 2 BTE'!J137)</f>
        <v>9753</v>
      </c>
      <c r="K41" s="25">
        <f>SUM('Group 2 BTE'!K137)</f>
        <v>12363</v>
      </c>
      <c r="L41" s="25">
        <f>SUM('Group 2 BTE'!L137)</f>
        <v>11296</v>
      </c>
      <c r="M41" s="25">
        <f>SUM('Group 2 BTE'!M137)</f>
        <v>10670</v>
      </c>
      <c r="N41" s="25">
        <f t="shared" si="7"/>
        <v>142805</v>
      </c>
    </row>
    <row r="42" spans="1:15" x14ac:dyDescent="0.25">
      <c r="A42" s="21" t="s">
        <v>3</v>
      </c>
      <c r="B42" s="25">
        <f>SUM('Group 2 BTE'!B138)</f>
        <v>1333</v>
      </c>
      <c r="C42" s="25">
        <f>SUM('Group 2 BTE'!C138)</f>
        <v>1237</v>
      </c>
      <c r="D42" s="25">
        <f>SUM('Group 2 BTE'!D138)</f>
        <v>1292</v>
      </c>
      <c r="E42" s="25">
        <f>SUM('Group 2 BTE'!E138)</f>
        <v>1300</v>
      </c>
      <c r="F42" s="25">
        <f>SUM('Group 2 BTE'!F138)</f>
        <v>1522</v>
      </c>
      <c r="G42" s="25">
        <f>SUM('Group 2 BTE'!G138)</f>
        <v>1353</v>
      </c>
      <c r="H42" s="25">
        <f>SUM('Group 2 BTE'!H138)</f>
        <v>1413</v>
      </c>
      <c r="I42" s="25">
        <f>SUM('Group 2 BTE'!I138)</f>
        <v>1579</v>
      </c>
      <c r="J42" s="25">
        <f>SUM('Group 2 BTE'!J138)</f>
        <v>1428</v>
      </c>
      <c r="K42" s="25">
        <f>SUM('Group 2 BTE'!K138)</f>
        <v>1736</v>
      </c>
      <c r="L42" s="25">
        <f>SUM('Group 2 BTE'!L138)</f>
        <v>1449</v>
      </c>
      <c r="M42" s="25">
        <f>SUM('Group 2 BTE'!M138)</f>
        <v>1238</v>
      </c>
      <c r="N42" s="25">
        <f t="shared" si="7"/>
        <v>16880</v>
      </c>
    </row>
    <row r="43" spans="1:15" x14ac:dyDescent="0.25">
      <c r="A43" s="21" t="s">
        <v>21</v>
      </c>
      <c r="B43" s="25">
        <f>SUM('Group 2 BTE'!B139)</f>
        <v>118</v>
      </c>
      <c r="C43" s="25">
        <f>SUM('Group 2 BTE'!C139)</f>
        <v>139</v>
      </c>
      <c r="D43" s="25">
        <f>SUM('Group 2 BTE'!D139)</f>
        <v>131</v>
      </c>
      <c r="E43" s="25">
        <f>SUM('Group 2 BTE'!E139)</f>
        <v>84</v>
      </c>
      <c r="F43" s="25">
        <f>SUM('Group 2 BTE'!F139)</f>
        <v>154</v>
      </c>
      <c r="G43" s="25">
        <f>SUM('Group 2 BTE'!G139)</f>
        <v>123</v>
      </c>
      <c r="H43" s="25">
        <f>SUM('Group 2 BTE'!H139)</f>
        <v>97</v>
      </c>
      <c r="I43" s="25">
        <f>SUM('Group 2 BTE'!I139)</f>
        <v>115</v>
      </c>
      <c r="J43" s="25">
        <f>SUM('Group 2 BTE'!J139)</f>
        <v>78</v>
      </c>
      <c r="K43" s="25">
        <f>SUM('Group 2 BTE'!K139)</f>
        <v>71</v>
      </c>
      <c r="L43" s="25">
        <f>SUM('Group 2 BTE'!L139)</f>
        <v>55</v>
      </c>
      <c r="M43" s="25">
        <f>SUM('Group 2 BTE'!M139)</f>
        <v>73</v>
      </c>
      <c r="N43" s="25">
        <f t="shared" si="7"/>
        <v>1238</v>
      </c>
    </row>
    <row r="44" spans="1:15" x14ac:dyDescent="0.25">
      <c r="A44" s="21" t="s">
        <v>4</v>
      </c>
      <c r="B44" s="25">
        <f>SUM('Group 2 BTE'!B140)</f>
        <v>1190</v>
      </c>
      <c r="C44" s="25">
        <f>SUM('Group 2 BTE'!C140)</f>
        <v>1077</v>
      </c>
      <c r="D44" s="25">
        <f>SUM('Group 2 BTE'!D140)</f>
        <v>996</v>
      </c>
      <c r="E44" s="25">
        <f>SUM('Group 2 BTE'!E140)</f>
        <v>974</v>
      </c>
      <c r="F44" s="25">
        <f>SUM('Group 2 BTE'!F140)</f>
        <v>1128</v>
      </c>
      <c r="G44" s="25">
        <f>SUM('Group 2 BTE'!G140)</f>
        <v>1028</v>
      </c>
      <c r="H44" s="25">
        <f>SUM('Group 2 BTE'!H140)</f>
        <v>1002</v>
      </c>
      <c r="I44" s="25">
        <f>SUM('Group 2 BTE'!I140)</f>
        <v>931</v>
      </c>
      <c r="J44" s="25">
        <f>SUM('Group 2 BTE'!J140)</f>
        <v>837</v>
      </c>
      <c r="K44" s="25">
        <f>SUM('Group 2 BTE'!K140)</f>
        <v>955</v>
      </c>
      <c r="L44" s="25">
        <f>SUM('Group 2 BTE'!L140)</f>
        <v>746</v>
      </c>
      <c r="M44" s="25">
        <f>SUM('Group 2 BTE'!M140)</f>
        <v>569</v>
      </c>
      <c r="N44" s="25">
        <f t="shared" si="7"/>
        <v>11433</v>
      </c>
    </row>
    <row r="45" spans="1:15" x14ac:dyDescent="0.25">
      <c r="A45" s="21" t="s">
        <v>5</v>
      </c>
      <c r="B45" s="25">
        <f>SUM('Group 2 BTE'!B141)</f>
        <v>338</v>
      </c>
      <c r="C45" s="25">
        <f>SUM('Group 2 BTE'!C141)</f>
        <v>310</v>
      </c>
      <c r="D45" s="25">
        <f>SUM('Group 2 BTE'!D141)</f>
        <v>284</v>
      </c>
      <c r="E45" s="25">
        <f>SUM('Group 2 BTE'!E141)</f>
        <v>292</v>
      </c>
      <c r="F45" s="25">
        <f>SUM('Group 2 BTE'!F141)</f>
        <v>368</v>
      </c>
      <c r="G45" s="25">
        <f>SUM('Group 2 BTE'!G141)</f>
        <v>352</v>
      </c>
      <c r="H45" s="25">
        <f>SUM('Group 2 BTE'!H141)</f>
        <v>361</v>
      </c>
      <c r="I45" s="25">
        <f>SUM('Group 2 BTE'!I141)</f>
        <v>353</v>
      </c>
      <c r="J45" s="25">
        <f>SUM('Group 2 BTE'!J141)</f>
        <v>327</v>
      </c>
      <c r="K45" s="25">
        <f>SUM('Group 2 BTE'!K141)</f>
        <v>329</v>
      </c>
      <c r="L45" s="25">
        <f>SUM('Group 2 BTE'!L141)</f>
        <v>324</v>
      </c>
      <c r="M45" s="25">
        <f>SUM('Group 2 BTE'!M141)</f>
        <v>245</v>
      </c>
      <c r="N45" s="25">
        <f t="shared" si="7"/>
        <v>3883</v>
      </c>
    </row>
    <row r="46" spans="1:15" x14ac:dyDescent="0.25">
      <c r="A46" s="23" t="s">
        <v>14</v>
      </c>
      <c r="B46" s="25">
        <f t="shared" ref="B46:N46" si="8">SUM(B37:B45)</f>
        <v>17961</v>
      </c>
      <c r="C46" s="25">
        <f t="shared" si="8"/>
        <v>17397</v>
      </c>
      <c r="D46" s="25">
        <f t="shared" si="8"/>
        <v>17359</v>
      </c>
      <c r="E46" s="25">
        <f t="shared" si="8"/>
        <v>16229</v>
      </c>
      <c r="F46" s="25">
        <f t="shared" si="8"/>
        <v>19470</v>
      </c>
      <c r="G46" s="25">
        <f t="shared" si="8"/>
        <v>17163</v>
      </c>
      <c r="H46" s="25">
        <f t="shared" si="8"/>
        <v>17407</v>
      </c>
      <c r="I46" s="25">
        <f t="shared" si="8"/>
        <v>17528</v>
      </c>
      <c r="J46" s="25">
        <f t="shared" si="8"/>
        <v>14932</v>
      </c>
      <c r="K46" s="25">
        <f t="shared" si="8"/>
        <v>18398</v>
      </c>
      <c r="L46" s="25">
        <f t="shared" si="8"/>
        <v>16592</v>
      </c>
      <c r="M46" s="25">
        <f t="shared" si="8"/>
        <v>15349</v>
      </c>
      <c r="N46" s="25">
        <f t="shared" si="8"/>
        <v>205785</v>
      </c>
    </row>
    <row r="47" spans="1:15" x14ac:dyDescent="0.25">
      <c r="A47" s="45" t="s">
        <v>31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7"/>
    </row>
    <row r="48" spans="1:15" s="20" customFormat="1" x14ac:dyDescent="0.25">
      <c r="A48" s="17" t="s">
        <v>11</v>
      </c>
      <c r="B48" s="18" t="s">
        <v>36</v>
      </c>
      <c r="C48" s="18" t="s">
        <v>37</v>
      </c>
      <c r="D48" s="18" t="s">
        <v>38</v>
      </c>
      <c r="E48" s="18" t="s">
        <v>39</v>
      </c>
      <c r="F48" s="18" t="s">
        <v>40</v>
      </c>
      <c r="G48" s="18" t="s">
        <v>41</v>
      </c>
      <c r="H48" s="18" t="s">
        <v>42</v>
      </c>
      <c r="I48" s="19" t="s">
        <v>43</v>
      </c>
      <c r="J48" s="18" t="s">
        <v>44</v>
      </c>
      <c r="K48" s="18" t="s">
        <v>45</v>
      </c>
      <c r="L48" s="18" t="s">
        <v>46</v>
      </c>
      <c r="M48" s="18" t="s">
        <v>47</v>
      </c>
      <c r="N48" s="18" t="s">
        <v>0</v>
      </c>
    </row>
    <row r="49" spans="1:15" x14ac:dyDescent="0.25">
      <c r="A49" s="21" t="s">
        <v>18</v>
      </c>
      <c r="B49" s="22">
        <f>SUM('Group 3 RIC'!B3)</f>
        <v>26574.02</v>
      </c>
      <c r="C49" s="22">
        <f>SUM('Group 3 RIC'!C3)</f>
        <v>21528.32</v>
      </c>
      <c r="D49" s="22">
        <f>SUM('Group 3 RIC'!D3)</f>
        <v>18837.28</v>
      </c>
      <c r="E49" s="22">
        <f>SUM('Group 3 RIC'!E3)</f>
        <v>16819</v>
      </c>
      <c r="F49" s="22">
        <f>SUM('Group 3 RIC'!F3)</f>
        <v>23546.6</v>
      </c>
      <c r="G49" s="22">
        <f>SUM('Group 3 RIC'!G3)</f>
        <v>12782.44</v>
      </c>
      <c r="H49" s="22">
        <f>SUM('Group 3 RIC'!H3)</f>
        <v>15809.86</v>
      </c>
      <c r="I49" s="22">
        <f>SUM('Group 3 RIC'!I3)</f>
        <v>21528.32</v>
      </c>
      <c r="J49" s="22">
        <f>SUM('Group 3 RIC'!J3)</f>
        <v>13455.2</v>
      </c>
      <c r="K49" s="22">
        <f>SUM('Group 3 RIC'!K3)</f>
        <v>21528.32</v>
      </c>
      <c r="L49" s="22">
        <f>SUM('Group 3 RIC'!L3)</f>
        <v>17491.759999999998</v>
      </c>
      <c r="M49" s="22">
        <f>SUM('Group 3 RIC'!M3)</f>
        <v>23882.98</v>
      </c>
      <c r="N49" s="22">
        <f t="shared" ref="N49:N57" si="9">SUM(B49:M49)</f>
        <v>233784.10000000006</v>
      </c>
    </row>
    <row r="50" spans="1:15" x14ac:dyDescent="0.25">
      <c r="A50" s="21" t="s">
        <v>19</v>
      </c>
      <c r="B50" s="22">
        <f>SUM('Group 3 RIC'!B4)</f>
        <v>519825.28</v>
      </c>
      <c r="C50" s="22">
        <f>SUM('Group 3 RIC'!C4)</f>
        <v>566670</v>
      </c>
      <c r="D50" s="22">
        <f>SUM('Group 3 RIC'!D4)</f>
        <v>577625.62</v>
      </c>
      <c r="E50" s="22">
        <f>SUM('Group 3 RIC'!E4)</f>
        <v>593492.38</v>
      </c>
      <c r="F50" s="22">
        <f>SUM('Group 3 RIC'!F4)</f>
        <v>749137.74</v>
      </c>
      <c r="G50" s="22">
        <f>SUM('Group 3 RIC'!G4)</f>
        <v>718915.34</v>
      </c>
      <c r="H50" s="22">
        <f>SUM('Group 3 RIC'!H4)</f>
        <v>851893.9</v>
      </c>
      <c r="I50" s="22">
        <f>SUM('Group 3 RIC'!I4)</f>
        <v>908183.12</v>
      </c>
      <c r="J50" s="22">
        <f>SUM('Group 3 RIC'!J4)</f>
        <v>759715.58</v>
      </c>
      <c r="K50" s="22">
        <f>SUM('Group 3 RIC'!K4)</f>
        <v>932738.82</v>
      </c>
      <c r="L50" s="22">
        <f>SUM('Group 3 RIC'!L4)</f>
        <v>862471.74</v>
      </c>
      <c r="M50" s="22">
        <f>SUM('Group 3 RIC'!M4)</f>
        <v>745359.94</v>
      </c>
      <c r="N50" s="22">
        <f t="shared" si="9"/>
        <v>8786029.4600000009</v>
      </c>
    </row>
    <row r="51" spans="1:15" x14ac:dyDescent="0.25">
      <c r="A51" s="21" t="s">
        <v>1</v>
      </c>
      <c r="B51" s="22">
        <f>SUM('Group 3 RIC'!B5)</f>
        <v>15540.72</v>
      </c>
      <c r="C51" s="22">
        <f>SUM('Group 3 RIC'!C5)</f>
        <v>9563.52</v>
      </c>
      <c r="D51" s="22">
        <f>SUM('Group 3 RIC'!D5)</f>
        <v>7969.6</v>
      </c>
      <c r="E51" s="22">
        <f>SUM('Group 3 RIC'!E5)</f>
        <v>3984.8</v>
      </c>
      <c r="F51" s="22">
        <f>SUM('Group 3 RIC'!F5)</f>
        <v>9563.52</v>
      </c>
      <c r="G51" s="22">
        <f>SUM('Group 3 RIC'!G5)</f>
        <v>7571.12</v>
      </c>
      <c r="H51" s="22">
        <f>SUM('Group 3 RIC'!H5)</f>
        <v>4383.28</v>
      </c>
      <c r="I51" s="22">
        <f>SUM('Group 3 RIC'!I5)</f>
        <v>7172.64</v>
      </c>
      <c r="J51" s="22">
        <f>SUM('Group 3 RIC'!J5)</f>
        <v>2390.88</v>
      </c>
      <c r="K51" s="22">
        <f>SUM('Group 3 RIC'!K5)</f>
        <v>796.96</v>
      </c>
      <c r="L51" s="22">
        <f>SUM('Group 3 RIC'!L5)</f>
        <v>796.96</v>
      </c>
      <c r="M51" s="22">
        <f>SUM('Group 3 RIC'!M5)</f>
        <v>2390.88</v>
      </c>
      <c r="N51" s="22">
        <f t="shared" si="9"/>
        <v>72124.880000000034</v>
      </c>
    </row>
    <row r="52" spans="1:15" x14ac:dyDescent="0.25">
      <c r="A52" s="21" t="s">
        <v>20</v>
      </c>
      <c r="B52" s="22">
        <f>SUM('Group 3 RIC'!B6)</f>
        <v>747559.8</v>
      </c>
      <c r="C52" s="22">
        <f>SUM('Group 3 RIC'!C6)</f>
        <v>769356.9</v>
      </c>
      <c r="D52" s="22">
        <f>SUM('Group 3 RIC'!D6)</f>
        <v>706791.15</v>
      </c>
      <c r="E52" s="22">
        <f>SUM('Group 3 RIC'!E6)</f>
        <v>775008</v>
      </c>
      <c r="F52" s="22">
        <f>SUM('Group 3 RIC'!F6)</f>
        <v>936064.35</v>
      </c>
      <c r="G52" s="22">
        <f>SUM('Group 3 RIC'!G6)</f>
        <v>1043031.6</v>
      </c>
      <c r="H52" s="22">
        <f>SUM('Group 3 RIC'!H6)</f>
        <v>956650.5</v>
      </c>
      <c r="I52" s="22">
        <f>SUM('Group 3 RIC'!I6)</f>
        <v>1057966.6499999999</v>
      </c>
      <c r="J52" s="22">
        <f>SUM('Group 3 RIC'!J6)</f>
        <v>956650.5</v>
      </c>
      <c r="K52" s="22">
        <f>SUM('Group 3 RIC'!K6)</f>
        <v>1021234.5</v>
      </c>
      <c r="L52" s="22">
        <f>SUM('Group 3 RIC'!L6)</f>
        <v>992979</v>
      </c>
      <c r="M52" s="22">
        <f>SUM('Group 3 RIC'!M6)</f>
        <v>946559.25</v>
      </c>
      <c r="N52" s="22">
        <f t="shared" si="9"/>
        <v>10909852.199999999</v>
      </c>
    </row>
    <row r="53" spans="1:15" x14ac:dyDescent="0.25">
      <c r="A53" s="21" t="s">
        <v>2</v>
      </c>
      <c r="B53" s="22">
        <f>SUM('Group 3 RIC'!B7)</f>
        <v>1942361.97</v>
      </c>
      <c r="C53" s="22">
        <f>SUM('Group 3 RIC'!C7)</f>
        <v>1904501.4</v>
      </c>
      <c r="D53" s="22">
        <f>SUM('Group 3 RIC'!D7)</f>
        <v>2040264.05</v>
      </c>
      <c r="E53" s="22">
        <f>SUM('Group 3 RIC'!E7)</f>
        <v>1943509.26</v>
      </c>
      <c r="F53" s="22">
        <f>SUM('Group 3 RIC'!F7)</f>
        <v>2607025.31</v>
      </c>
      <c r="G53" s="22">
        <f>SUM('Group 3 RIC'!G7)</f>
        <v>2330528.42</v>
      </c>
      <c r="H53" s="22">
        <f>SUM('Group 3 RIC'!H7)</f>
        <v>2384833.48</v>
      </c>
      <c r="I53" s="22">
        <f>SUM('Group 3 RIC'!I7)</f>
        <v>2607025.31</v>
      </c>
      <c r="J53" s="22">
        <f>SUM('Group 3 RIC'!J7)</f>
        <v>2358063.38</v>
      </c>
      <c r="K53" s="22">
        <f>SUM('Group 3 RIC'!K7)</f>
        <v>2735139.36</v>
      </c>
      <c r="L53" s="22">
        <f>SUM('Group 3 RIC'!L7)</f>
        <v>2695366.64</v>
      </c>
      <c r="M53" s="22">
        <f>SUM('Group 3 RIC'!M7)</f>
        <v>2356151.23</v>
      </c>
      <c r="N53" s="22">
        <f t="shared" si="9"/>
        <v>27904769.809999999</v>
      </c>
    </row>
    <row r="54" spans="1:15" x14ac:dyDescent="0.25">
      <c r="A54" s="21" t="s">
        <v>3</v>
      </c>
      <c r="B54" s="22">
        <f>SUM('Group 3 RIC'!B8)</f>
        <v>400770</v>
      </c>
      <c r="C54" s="22">
        <f>SUM('Group 3 RIC'!C8)</f>
        <v>394930</v>
      </c>
      <c r="D54" s="22">
        <f>SUM('Group 3 RIC'!D8)</f>
        <v>351130</v>
      </c>
      <c r="E54" s="22">
        <f>SUM('Group 3 RIC'!E8)</f>
        <v>347115</v>
      </c>
      <c r="F54" s="22">
        <f>SUM('Group 3 RIC'!F8)</f>
        <v>406610</v>
      </c>
      <c r="G54" s="22">
        <f>SUM('Group 3 RIC'!G8)</f>
        <v>356970</v>
      </c>
      <c r="H54" s="22">
        <f>SUM('Group 3 RIC'!H8)</f>
        <v>388360</v>
      </c>
      <c r="I54" s="22">
        <f>SUM('Group 3 RIC'!I8)</f>
        <v>516840</v>
      </c>
      <c r="J54" s="22">
        <f>SUM('Group 3 RIC'!J8)</f>
        <v>442015</v>
      </c>
      <c r="K54" s="22">
        <f>SUM('Group 3 RIC'!K8)</f>
        <v>547135</v>
      </c>
      <c r="L54" s="22">
        <f>SUM('Group 3 RIC'!L8)</f>
        <v>492750</v>
      </c>
      <c r="M54" s="22">
        <f>SUM('Group 3 RIC'!M8)</f>
        <v>455885</v>
      </c>
      <c r="N54" s="22">
        <f t="shared" si="9"/>
        <v>5100510</v>
      </c>
    </row>
    <row r="55" spans="1:15" x14ac:dyDescent="0.25">
      <c r="A55" s="21" t="s">
        <v>21</v>
      </c>
      <c r="B55" s="22">
        <f>SUM('Group 3 RIC'!B9)</f>
        <v>6698.11</v>
      </c>
      <c r="C55" s="22">
        <f>SUM('Group 3 RIC'!C9)</f>
        <v>4839.66</v>
      </c>
      <c r="D55" s="22">
        <f>SUM('Group 3 RIC'!D9)</f>
        <v>3456.9</v>
      </c>
      <c r="E55" s="22">
        <f>SUM('Group 3 RIC'!E9)</f>
        <v>3111.21</v>
      </c>
      <c r="F55" s="22">
        <f>SUM('Group 3 RIC'!F9)</f>
        <v>1382.76</v>
      </c>
      <c r="G55" s="22">
        <f>SUM('Group 3 RIC'!G9)</f>
        <v>3111.21</v>
      </c>
      <c r="H55" s="22">
        <f>SUM('Group 3 RIC'!H9)</f>
        <v>6222.42</v>
      </c>
      <c r="I55" s="22">
        <f>SUM('Group 3 RIC'!I9)</f>
        <v>8987.94</v>
      </c>
      <c r="J55" s="22">
        <f>SUM('Group 3 RIC'!J9)</f>
        <v>5185.3500000000004</v>
      </c>
      <c r="K55" s="22">
        <f>SUM('Group 3 RIC'!K9)</f>
        <v>5531.04</v>
      </c>
      <c r="L55" s="22">
        <f>SUM('Group 3 RIC'!L9)</f>
        <v>5531.04</v>
      </c>
      <c r="M55" s="22">
        <f>SUM('Group 3 RIC'!M9)</f>
        <v>5185.3500000000004</v>
      </c>
      <c r="N55" s="22">
        <f t="shared" si="9"/>
        <v>59242.99</v>
      </c>
    </row>
    <row r="56" spans="1:15" x14ac:dyDescent="0.25">
      <c r="A56" s="21" t="s">
        <v>4</v>
      </c>
      <c r="B56" s="22">
        <f>SUM('Group 3 RIC'!B10)</f>
        <v>773797.05</v>
      </c>
      <c r="C56" s="22">
        <f>SUM('Group 3 RIC'!C10)</f>
        <v>777429.9</v>
      </c>
      <c r="D56" s="22">
        <f>SUM('Group 3 RIC'!D10)</f>
        <v>831922.65</v>
      </c>
      <c r="E56" s="22">
        <f>SUM('Group 3 RIC'!E10)</f>
        <v>904983.3</v>
      </c>
      <c r="F56" s="22">
        <f>SUM('Group 3 RIC'!F10)</f>
        <v>1189960.2</v>
      </c>
      <c r="G56" s="22">
        <f>SUM('Group 3 RIC'!G10)</f>
        <v>1111248.45</v>
      </c>
      <c r="H56" s="22">
        <f>SUM('Group 3 RIC'!H10)</f>
        <v>1115688.6000000001</v>
      </c>
      <c r="I56" s="22">
        <f>SUM('Group 3 RIC'!I10)</f>
        <v>1091873.25</v>
      </c>
      <c r="J56" s="22">
        <f>SUM('Group 3 RIC'!J10)</f>
        <v>959072.4</v>
      </c>
      <c r="K56" s="22">
        <f>SUM('Group 3 RIC'!K10)</f>
        <v>1089451.3500000001</v>
      </c>
      <c r="L56" s="22">
        <f>SUM('Group 3 RIC'!L10)</f>
        <v>1079763.75</v>
      </c>
      <c r="M56" s="22">
        <f>SUM('Group 3 RIC'!M10)</f>
        <v>988135.2</v>
      </c>
      <c r="N56" s="22">
        <f t="shared" si="9"/>
        <v>11913326.1</v>
      </c>
    </row>
    <row r="57" spans="1:15" x14ac:dyDescent="0.25">
      <c r="A57" s="21" t="s">
        <v>5</v>
      </c>
      <c r="B57" s="22">
        <f>SUM('Group 3 RIC'!B11)</f>
        <v>60496.93</v>
      </c>
      <c r="C57" s="22">
        <f>SUM('Group 3 RIC'!C11)</f>
        <v>30427.45</v>
      </c>
      <c r="D57" s="22">
        <f>SUM('Group 3 RIC'!D11)</f>
        <v>37944.82</v>
      </c>
      <c r="E57" s="22">
        <f>SUM('Group 3 RIC'!E11)</f>
        <v>33291.21</v>
      </c>
      <c r="F57" s="22">
        <f>SUM('Group 3 RIC'!F11)</f>
        <v>42240.46</v>
      </c>
      <c r="G57" s="22">
        <f>SUM('Group 3 RIC'!G11)</f>
        <v>42956.4</v>
      </c>
      <c r="H57" s="22">
        <f>SUM('Group 3 RIC'!H11)</f>
        <v>37944.82</v>
      </c>
      <c r="I57" s="22">
        <f>SUM('Group 3 RIC'!I11)</f>
        <v>43672.37</v>
      </c>
      <c r="J57" s="22">
        <f>SUM('Group 3 RIC'!J11)</f>
        <v>36154.97</v>
      </c>
      <c r="K57" s="22">
        <f>SUM('Group 3 RIC'!K11)</f>
        <v>44030.31</v>
      </c>
      <c r="L57" s="22">
        <f>SUM('Group 3 RIC'!L11)</f>
        <v>34723.089999999997</v>
      </c>
      <c r="M57" s="22">
        <f>SUM('Group 3 RIC'!M11)</f>
        <v>21836.17</v>
      </c>
      <c r="N57" s="22">
        <f t="shared" si="9"/>
        <v>465718.99999999994</v>
      </c>
    </row>
    <row r="58" spans="1:15" x14ac:dyDescent="0.25">
      <c r="A58" s="23" t="s">
        <v>12</v>
      </c>
      <c r="B58" s="22">
        <f t="shared" ref="B58:N58" si="10">SUM(B49:B57)</f>
        <v>4493623.88</v>
      </c>
      <c r="C58" s="22">
        <f t="shared" si="10"/>
        <v>4479247.1500000004</v>
      </c>
      <c r="D58" s="22">
        <f t="shared" si="10"/>
        <v>4575942.07</v>
      </c>
      <c r="E58" s="22">
        <f t="shared" si="10"/>
        <v>4621314.16</v>
      </c>
      <c r="F58" s="22">
        <f t="shared" si="10"/>
        <v>5965530.9399999995</v>
      </c>
      <c r="G58" s="22">
        <f t="shared" si="10"/>
        <v>5627114.9800000004</v>
      </c>
      <c r="H58" s="22">
        <f t="shared" si="10"/>
        <v>5761786.8599999994</v>
      </c>
      <c r="I58" s="22">
        <f t="shared" si="10"/>
        <v>6263249.6000000006</v>
      </c>
      <c r="J58" s="22">
        <f t="shared" si="10"/>
        <v>5532703.2599999998</v>
      </c>
      <c r="K58" s="22">
        <f t="shared" si="10"/>
        <v>6397585.6599999992</v>
      </c>
      <c r="L58" s="22">
        <f t="shared" si="10"/>
        <v>6181873.9799999995</v>
      </c>
      <c r="M58" s="22">
        <f t="shared" si="10"/>
        <v>5545385.9999999991</v>
      </c>
      <c r="N58" s="22">
        <f t="shared" si="10"/>
        <v>65445358.540000007</v>
      </c>
      <c r="O58" s="24"/>
    </row>
    <row r="59" spans="1:15" x14ac:dyDescent="0.25">
      <c r="A59" s="23" t="s">
        <v>26</v>
      </c>
      <c r="B59" s="18" t="s">
        <v>36</v>
      </c>
      <c r="C59" s="18" t="s">
        <v>37</v>
      </c>
      <c r="D59" s="18" t="s">
        <v>38</v>
      </c>
      <c r="E59" s="18" t="s">
        <v>39</v>
      </c>
      <c r="F59" s="18" t="s">
        <v>40</v>
      </c>
      <c r="G59" s="18" t="s">
        <v>41</v>
      </c>
      <c r="H59" s="18" t="s">
        <v>42</v>
      </c>
      <c r="I59" s="19" t="s">
        <v>43</v>
      </c>
      <c r="J59" s="18" t="s">
        <v>44</v>
      </c>
      <c r="K59" s="18" t="s">
        <v>45</v>
      </c>
      <c r="L59" s="18" t="s">
        <v>46</v>
      </c>
      <c r="M59" s="18" t="s">
        <v>47</v>
      </c>
      <c r="N59" s="18" t="s">
        <v>0</v>
      </c>
    </row>
    <row r="60" spans="1:15" x14ac:dyDescent="0.25">
      <c r="A60" s="21" t="s">
        <v>18</v>
      </c>
      <c r="B60" s="25">
        <f>SUM('Group 3 RIC'!B25)</f>
        <v>79</v>
      </c>
      <c r="C60" s="25">
        <f>SUM('Group 3 RIC'!C25)</f>
        <v>64</v>
      </c>
      <c r="D60" s="25">
        <f>SUM('Group 3 RIC'!D25)</f>
        <v>56</v>
      </c>
      <c r="E60" s="25">
        <f>SUM('Group 3 RIC'!E25)</f>
        <v>50</v>
      </c>
      <c r="F60" s="25">
        <f>SUM('Group 3 RIC'!F25)</f>
        <v>70</v>
      </c>
      <c r="G60" s="25">
        <f>SUM('Group 3 RIC'!G25)</f>
        <v>36</v>
      </c>
      <c r="H60" s="25">
        <f>SUM('Group 3 RIC'!H25)</f>
        <v>47</v>
      </c>
      <c r="I60" s="25">
        <f>SUM('Group 3 RIC'!I25)</f>
        <v>64</v>
      </c>
      <c r="J60" s="25">
        <f>SUM('Group 3 RIC'!J25)</f>
        <v>40</v>
      </c>
      <c r="K60" s="25">
        <f>SUM('Group 3 RIC'!K25)</f>
        <v>64</v>
      </c>
      <c r="L60" s="25">
        <f>SUM('Group 3 RIC'!L25)</f>
        <v>52</v>
      </c>
      <c r="M60" s="25">
        <f>SUM('Group 3 RIC'!M25)</f>
        <v>71</v>
      </c>
      <c r="N60" s="25">
        <f t="shared" ref="N60:N68" si="11">SUM(B60:M60)</f>
        <v>693</v>
      </c>
    </row>
    <row r="61" spans="1:15" x14ac:dyDescent="0.25">
      <c r="A61" s="21" t="s">
        <v>19</v>
      </c>
      <c r="B61" s="25">
        <f>SUM('Group 3 RIC'!B26)</f>
        <v>1374</v>
      </c>
      <c r="C61" s="25">
        <f>SUM('Group 3 RIC'!C26)</f>
        <v>1497</v>
      </c>
      <c r="D61" s="25">
        <f>SUM('Group 3 RIC'!D26)</f>
        <v>1522</v>
      </c>
      <c r="E61" s="25">
        <f>SUM('Group 3 RIC'!E26)</f>
        <v>1565</v>
      </c>
      <c r="F61" s="25">
        <f>SUM('Group 3 RIC'!F26)</f>
        <v>1981</v>
      </c>
      <c r="G61" s="25">
        <f>SUM('Group 3 RIC'!G26)</f>
        <v>1899</v>
      </c>
      <c r="H61" s="25">
        <f>SUM('Group 3 RIC'!H26)</f>
        <v>2251</v>
      </c>
      <c r="I61" s="25">
        <f>SUM('Group 3 RIC'!I26)</f>
        <v>2394</v>
      </c>
      <c r="J61" s="25">
        <f>SUM('Group 3 RIC'!J26)</f>
        <v>2008</v>
      </c>
      <c r="K61" s="25">
        <f>SUM('Group 3 RIC'!K26)</f>
        <v>2466</v>
      </c>
      <c r="L61" s="25">
        <f>SUM('Group 3 RIC'!L26)</f>
        <v>2279</v>
      </c>
      <c r="M61" s="25">
        <f>SUM('Group 3 RIC'!M26)</f>
        <v>1967</v>
      </c>
      <c r="N61" s="25">
        <f t="shared" si="11"/>
        <v>23203</v>
      </c>
    </row>
    <row r="62" spans="1:15" x14ac:dyDescent="0.25">
      <c r="A62" s="21" t="s">
        <v>1</v>
      </c>
      <c r="B62" s="25">
        <f>SUM('Group 3 RIC'!B27)</f>
        <v>39</v>
      </c>
      <c r="C62" s="25">
        <f>SUM('Group 3 RIC'!C27)</f>
        <v>24</v>
      </c>
      <c r="D62" s="25">
        <f>SUM('Group 3 RIC'!D27)</f>
        <v>20</v>
      </c>
      <c r="E62" s="25">
        <f>SUM('Group 3 RIC'!E27)</f>
        <v>10</v>
      </c>
      <c r="F62" s="25">
        <f>SUM('Group 3 RIC'!F27)</f>
        <v>24</v>
      </c>
      <c r="G62" s="25">
        <f>SUM('Group 3 RIC'!G27)</f>
        <v>19</v>
      </c>
      <c r="H62" s="25">
        <f>SUM('Group 3 RIC'!H27)</f>
        <v>11</v>
      </c>
      <c r="I62" s="25">
        <f>SUM('Group 3 RIC'!I27)</f>
        <v>18</v>
      </c>
      <c r="J62" s="25">
        <f>SUM('Group 3 RIC'!J27)</f>
        <v>6</v>
      </c>
      <c r="K62" s="25">
        <f>SUM('Group 3 RIC'!K27)</f>
        <v>2</v>
      </c>
      <c r="L62" s="25">
        <f>SUM('Group 3 RIC'!L27)</f>
        <v>2</v>
      </c>
      <c r="M62" s="25">
        <f>SUM('Group 3 RIC'!M27)</f>
        <v>6</v>
      </c>
      <c r="N62" s="25">
        <f t="shared" si="11"/>
        <v>181</v>
      </c>
    </row>
    <row r="63" spans="1:15" x14ac:dyDescent="0.25">
      <c r="A63" s="21" t="s">
        <v>20</v>
      </c>
      <c r="B63" s="25">
        <f>SUM('Group 3 RIC'!B28)</f>
        <v>1846</v>
      </c>
      <c r="C63" s="25">
        <f>SUM('Group 3 RIC'!C28)</f>
        <v>1902</v>
      </c>
      <c r="D63" s="25">
        <f>SUM('Group 3 RIC'!D28)</f>
        <v>1745</v>
      </c>
      <c r="E63" s="25">
        <f>SUM('Group 3 RIC'!E28)</f>
        <v>1916</v>
      </c>
      <c r="F63" s="25">
        <f>SUM('Group 3 RIC'!F28)</f>
        <v>2311</v>
      </c>
      <c r="G63" s="25">
        <f>SUM('Group 3 RIC'!G28)</f>
        <v>2577</v>
      </c>
      <c r="H63" s="25">
        <f>SUM('Group 3 RIC'!H28)</f>
        <v>2357</v>
      </c>
      <c r="I63" s="25">
        <f>SUM('Group 3 RIC'!I28)</f>
        <v>2615</v>
      </c>
      <c r="J63" s="25">
        <f>SUM('Group 3 RIC'!J28)</f>
        <v>2368</v>
      </c>
      <c r="K63" s="25">
        <f>SUM('Group 3 RIC'!K28)</f>
        <v>2526</v>
      </c>
      <c r="L63" s="25">
        <f>SUM('Group 3 RIC'!L28)</f>
        <v>2449</v>
      </c>
      <c r="M63" s="25">
        <f>SUM('Group 3 RIC'!M28)</f>
        <v>2334</v>
      </c>
      <c r="N63" s="25">
        <f t="shared" si="11"/>
        <v>26946</v>
      </c>
    </row>
    <row r="64" spans="1:15" x14ac:dyDescent="0.25">
      <c r="A64" s="21" t="s">
        <v>2</v>
      </c>
      <c r="B64" s="25">
        <f>SUM('Group 3 RIC'!B29)</f>
        <v>5075</v>
      </c>
      <c r="C64" s="25">
        <f>SUM('Group 3 RIC'!C29)</f>
        <v>4968</v>
      </c>
      <c r="D64" s="25">
        <f>SUM('Group 3 RIC'!D29)</f>
        <v>5323</v>
      </c>
      <c r="E64" s="25">
        <f>SUM('Group 3 RIC'!E29)</f>
        <v>5066</v>
      </c>
      <c r="F64" s="25">
        <f>SUM('Group 3 RIC'!F29)</f>
        <v>6796</v>
      </c>
      <c r="G64" s="25">
        <f>SUM('Group 3 RIC'!G29)</f>
        <v>6067</v>
      </c>
      <c r="H64" s="25">
        <f>SUM('Group 3 RIC'!H29)</f>
        <v>6204</v>
      </c>
      <c r="I64" s="25">
        <f>SUM('Group 3 RIC'!I29)</f>
        <v>6798</v>
      </c>
      <c r="J64" s="25">
        <f>SUM('Group 3 RIC'!J29)</f>
        <v>6161</v>
      </c>
      <c r="K64" s="25">
        <f>SUM('Group 3 RIC'!K29)</f>
        <v>7121</v>
      </c>
      <c r="L64" s="25">
        <f>SUM('Group 3 RIC'!L29)</f>
        <v>7021</v>
      </c>
      <c r="M64" s="25">
        <f>SUM('Group 3 RIC'!M29)</f>
        <v>6144</v>
      </c>
      <c r="N64" s="25">
        <f t="shared" si="11"/>
        <v>72744</v>
      </c>
    </row>
    <row r="65" spans="1:15" x14ac:dyDescent="0.25">
      <c r="A65" s="21" t="s">
        <v>3</v>
      </c>
      <c r="B65" s="25">
        <f>SUM('Group 3 RIC'!B30)</f>
        <v>1098</v>
      </c>
      <c r="C65" s="25">
        <f>SUM('Group 3 RIC'!C30)</f>
        <v>1078</v>
      </c>
      <c r="D65" s="25">
        <f>SUM('Group 3 RIC'!D30)</f>
        <v>950</v>
      </c>
      <c r="E65" s="25">
        <f>SUM('Group 3 RIC'!E30)</f>
        <v>950</v>
      </c>
      <c r="F65" s="25">
        <f>SUM('Group 3 RIC'!F30)</f>
        <v>1107</v>
      </c>
      <c r="G65" s="25">
        <f>SUM('Group 3 RIC'!G30)</f>
        <v>976</v>
      </c>
      <c r="H65" s="25">
        <f>SUM('Group 3 RIC'!H30)</f>
        <v>1060</v>
      </c>
      <c r="I65" s="25">
        <f>SUM('Group 3 RIC'!I30)</f>
        <v>1410</v>
      </c>
      <c r="J65" s="25">
        <f>SUM('Group 3 RIC'!J30)</f>
        <v>1201</v>
      </c>
      <c r="K65" s="25">
        <f>SUM('Group 3 RIC'!K30)</f>
        <v>1496</v>
      </c>
      <c r="L65" s="25">
        <f>SUM('Group 3 RIC'!L30)</f>
        <v>1344</v>
      </c>
      <c r="M65" s="25">
        <f>SUM('Group 3 RIC'!M30)</f>
        <v>1249</v>
      </c>
      <c r="N65" s="25">
        <f t="shared" si="11"/>
        <v>13919</v>
      </c>
    </row>
    <row r="66" spans="1:15" x14ac:dyDescent="0.25">
      <c r="A66" s="21" t="s">
        <v>21</v>
      </c>
      <c r="B66" s="25">
        <f>SUM('Group 3 RIC'!B31)</f>
        <v>19</v>
      </c>
      <c r="C66" s="25">
        <f>SUM('Group 3 RIC'!C31)</f>
        <v>14</v>
      </c>
      <c r="D66" s="25">
        <f>SUM('Group 3 RIC'!D31)</f>
        <v>10</v>
      </c>
      <c r="E66" s="25">
        <f>SUM('Group 3 RIC'!E31)</f>
        <v>9</v>
      </c>
      <c r="F66" s="25">
        <f>SUM('Group 3 RIC'!F31)</f>
        <v>4</v>
      </c>
      <c r="G66" s="25">
        <f>SUM('Group 3 RIC'!G31)</f>
        <v>9</v>
      </c>
      <c r="H66" s="25">
        <f>SUM('Group 3 RIC'!H31)</f>
        <v>18</v>
      </c>
      <c r="I66" s="25">
        <f>SUM('Group 3 RIC'!I31)</f>
        <v>26</v>
      </c>
      <c r="J66" s="25">
        <f>SUM('Group 3 RIC'!J31)</f>
        <v>15</v>
      </c>
      <c r="K66" s="25">
        <f>SUM('Group 3 RIC'!K31)</f>
        <v>16</v>
      </c>
      <c r="L66" s="25">
        <f>SUM('Group 3 RIC'!L31)</f>
        <v>16</v>
      </c>
      <c r="M66" s="25">
        <f>SUM('Group 3 RIC'!M31)</f>
        <v>15</v>
      </c>
      <c r="N66" s="25">
        <f t="shared" si="11"/>
        <v>171</v>
      </c>
    </row>
    <row r="67" spans="1:15" x14ac:dyDescent="0.25">
      <c r="A67" s="21" t="s">
        <v>4</v>
      </c>
      <c r="B67" s="25">
        <f>SUM('Group 3 RIC'!B32)</f>
        <v>1907</v>
      </c>
      <c r="C67" s="25">
        <f>SUM('Group 3 RIC'!C32)</f>
        <v>1922</v>
      </c>
      <c r="D67" s="25">
        <f>SUM('Group 3 RIC'!D32)</f>
        <v>2058</v>
      </c>
      <c r="E67" s="25">
        <f>SUM('Group 3 RIC'!E32)</f>
        <v>2240</v>
      </c>
      <c r="F67" s="25">
        <f>SUM('Group 3 RIC'!F32)</f>
        <v>2933</v>
      </c>
      <c r="G67" s="25">
        <f>SUM('Group 3 RIC'!G32)</f>
        <v>2744</v>
      </c>
      <c r="H67" s="25">
        <f>SUM('Group 3 RIC'!H32)</f>
        <v>2753</v>
      </c>
      <c r="I67" s="25">
        <f>SUM('Group 3 RIC'!I32)</f>
        <v>2700</v>
      </c>
      <c r="J67" s="25">
        <f>SUM('Group 3 RIC'!J32)</f>
        <v>2370</v>
      </c>
      <c r="K67" s="25">
        <f>SUM('Group 3 RIC'!K32)</f>
        <v>2695</v>
      </c>
      <c r="L67" s="25">
        <f>SUM('Group 3 RIC'!L32)</f>
        <v>2664</v>
      </c>
      <c r="M67" s="25">
        <f>SUM('Group 3 RIC'!M32)</f>
        <v>2446</v>
      </c>
      <c r="N67" s="25">
        <f t="shared" si="11"/>
        <v>29432</v>
      </c>
    </row>
    <row r="68" spans="1:15" x14ac:dyDescent="0.25">
      <c r="A68" s="21" t="s">
        <v>5</v>
      </c>
      <c r="B68" s="25">
        <f>SUM('Group 3 RIC'!B33)</f>
        <v>169</v>
      </c>
      <c r="C68" s="25">
        <f>SUM('Group 3 RIC'!C33)</f>
        <v>85</v>
      </c>
      <c r="D68" s="25">
        <f>SUM('Group 3 RIC'!D33)</f>
        <v>106</v>
      </c>
      <c r="E68" s="25">
        <f>SUM('Group 3 RIC'!E33)</f>
        <v>93</v>
      </c>
      <c r="F68" s="25">
        <f>SUM('Group 3 RIC'!F33)</f>
        <v>118</v>
      </c>
      <c r="G68" s="25">
        <f>SUM('Group 3 RIC'!G33)</f>
        <v>120</v>
      </c>
      <c r="H68" s="25">
        <f>SUM('Group 3 RIC'!H33)</f>
        <v>106</v>
      </c>
      <c r="I68" s="25">
        <f>SUM('Group 3 RIC'!I33)</f>
        <v>122</v>
      </c>
      <c r="J68" s="25">
        <f>SUM('Group 3 RIC'!J33)</f>
        <v>101</v>
      </c>
      <c r="K68" s="25">
        <f>SUM('Group 3 RIC'!K33)</f>
        <v>123</v>
      </c>
      <c r="L68" s="25">
        <f>SUM('Group 3 RIC'!L33)</f>
        <v>95</v>
      </c>
      <c r="M68" s="25">
        <f>SUM('Group 3 RIC'!M33)</f>
        <v>61</v>
      </c>
      <c r="N68" s="25">
        <f t="shared" si="11"/>
        <v>1299</v>
      </c>
    </row>
    <row r="69" spans="1:15" x14ac:dyDescent="0.25">
      <c r="A69" s="23" t="s">
        <v>25</v>
      </c>
      <c r="B69" s="25">
        <f t="shared" ref="B69:N69" si="12">SUM(B60:B68)</f>
        <v>11606</v>
      </c>
      <c r="C69" s="25">
        <f t="shared" si="12"/>
        <v>11554</v>
      </c>
      <c r="D69" s="25">
        <f t="shared" si="12"/>
        <v>11790</v>
      </c>
      <c r="E69" s="25">
        <f t="shared" si="12"/>
        <v>11899</v>
      </c>
      <c r="F69" s="25">
        <f t="shared" si="12"/>
        <v>15344</v>
      </c>
      <c r="G69" s="25">
        <f t="shared" si="12"/>
        <v>14447</v>
      </c>
      <c r="H69" s="25">
        <f t="shared" si="12"/>
        <v>14807</v>
      </c>
      <c r="I69" s="25">
        <f t="shared" si="12"/>
        <v>16147</v>
      </c>
      <c r="J69" s="25">
        <f t="shared" si="12"/>
        <v>14270</v>
      </c>
      <c r="K69" s="25">
        <f t="shared" si="12"/>
        <v>16509</v>
      </c>
      <c r="L69" s="25">
        <f t="shared" si="12"/>
        <v>15922</v>
      </c>
      <c r="M69" s="25">
        <f t="shared" si="12"/>
        <v>14293</v>
      </c>
      <c r="N69" s="25">
        <f t="shared" si="12"/>
        <v>168588</v>
      </c>
    </row>
    <row r="70" spans="1:15" x14ac:dyDescent="0.25">
      <c r="A70" s="45" t="s">
        <v>32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7"/>
    </row>
    <row r="71" spans="1:15" s="20" customFormat="1" x14ac:dyDescent="0.25">
      <c r="A71" s="17" t="s">
        <v>11</v>
      </c>
      <c r="B71" s="18" t="s">
        <v>36</v>
      </c>
      <c r="C71" s="18" t="s">
        <v>37</v>
      </c>
      <c r="D71" s="18" t="s">
        <v>38</v>
      </c>
      <c r="E71" s="18" t="s">
        <v>39</v>
      </c>
      <c r="F71" s="18" t="s">
        <v>40</v>
      </c>
      <c r="G71" s="18" t="s">
        <v>41</v>
      </c>
      <c r="H71" s="18" t="s">
        <v>42</v>
      </c>
      <c r="I71" s="19" t="s">
        <v>43</v>
      </c>
      <c r="J71" s="18" t="s">
        <v>44</v>
      </c>
      <c r="K71" s="18" t="s">
        <v>45</v>
      </c>
      <c r="L71" s="18" t="s">
        <v>46</v>
      </c>
      <c r="M71" s="18" t="s">
        <v>47</v>
      </c>
      <c r="N71" s="18" t="s">
        <v>0</v>
      </c>
    </row>
    <row r="72" spans="1:15" x14ac:dyDescent="0.25">
      <c r="A72" s="21" t="s">
        <v>19</v>
      </c>
      <c r="B72" s="22">
        <f>SUM('Group 4 CROS'!B3)</f>
        <v>21347.15</v>
      </c>
      <c r="C72" s="22">
        <f>SUM('Group 4 CROS'!C3)</f>
        <v>12032.03</v>
      </c>
      <c r="D72" s="22">
        <f>SUM('Group 4 CROS'!D3)</f>
        <v>5433.82</v>
      </c>
      <c r="E72" s="22">
        <f>SUM('Group 4 CROS'!E3)</f>
        <v>0</v>
      </c>
      <c r="F72" s="22">
        <f>SUM('Group 4 CROS'!F3)</f>
        <v>0</v>
      </c>
      <c r="G72" s="22">
        <f>SUM('Group 4 CROS'!G3)</f>
        <v>0</v>
      </c>
      <c r="H72" s="22">
        <f>SUM('Group 4 CROS'!H3)</f>
        <v>0</v>
      </c>
      <c r="I72" s="22">
        <f>SUM('Group 4 CROS'!I3)</f>
        <v>0</v>
      </c>
      <c r="J72" s="22">
        <f>SUM('Group 4 CROS'!J3)</f>
        <v>0</v>
      </c>
      <c r="K72" s="22">
        <f>SUM('Group 4 CROS'!K3)</f>
        <v>0</v>
      </c>
      <c r="L72" s="22">
        <f>SUM('Group 4 CROS'!L3)</f>
        <v>0</v>
      </c>
      <c r="M72" s="22">
        <f>SUM('Group 4 CROS'!M3)</f>
        <v>0</v>
      </c>
      <c r="N72" s="22">
        <f t="shared" ref="N72:N73" si="13">SUM(B72:M72)</f>
        <v>38813</v>
      </c>
    </row>
    <row r="73" spans="1:15" x14ac:dyDescent="0.25">
      <c r="A73" s="21" t="s">
        <v>5</v>
      </c>
      <c r="B73" s="22">
        <f>SUM('Group 4 CROS'!B4)</f>
        <v>57388.76</v>
      </c>
      <c r="C73" s="22">
        <f>SUM('Group 4 CROS'!C4)</f>
        <v>42024.84</v>
      </c>
      <c r="D73" s="22">
        <f>SUM('Group 4 CROS'!D4)</f>
        <v>55129.36</v>
      </c>
      <c r="E73" s="22">
        <f>SUM('Group 4 CROS'!E4)</f>
        <v>49254.92</v>
      </c>
      <c r="F73" s="22">
        <f>SUM('Group 4 CROS'!F4)</f>
        <v>53321.84</v>
      </c>
      <c r="G73" s="22">
        <f>SUM('Group 4 CROS'!G4)</f>
        <v>52418.080000000002</v>
      </c>
      <c r="H73" s="22">
        <f>SUM('Group 4 CROS'!H4)</f>
        <v>47447.4</v>
      </c>
      <c r="I73" s="22">
        <f>SUM('Group 4 CROS'!I4)</f>
        <v>48351.16</v>
      </c>
      <c r="J73" s="22">
        <f>SUM('Group 4 CROS'!J4)</f>
        <v>40217.32</v>
      </c>
      <c r="K73" s="22">
        <f>SUM('Group 4 CROS'!K4)</f>
        <v>35246.639999999999</v>
      </c>
      <c r="L73" s="22">
        <f>SUM('Group 4 CROS'!L4)</f>
        <v>29372.2</v>
      </c>
      <c r="M73" s="22">
        <f>SUM('Group 4 CROS'!M4)</f>
        <v>30275.96</v>
      </c>
      <c r="N73" s="22">
        <f t="shared" si="13"/>
        <v>540448.48</v>
      </c>
    </row>
    <row r="74" spans="1:15" x14ac:dyDescent="0.25">
      <c r="A74" s="23" t="s">
        <v>12</v>
      </c>
      <c r="B74" s="22">
        <f t="shared" ref="B74:N74" si="14">SUM(B72:B73)</f>
        <v>78735.91</v>
      </c>
      <c r="C74" s="22">
        <f t="shared" si="14"/>
        <v>54056.869999999995</v>
      </c>
      <c r="D74" s="22">
        <f t="shared" si="14"/>
        <v>60563.18</v>
      </c>
      <c r="E74" s="22">
        <f t="shared" si="14"/>
        <v>49254.92</v>
      </c>
      <c r="F74" s="22">
        <f t="shared" si="14"/>
        <v>53321.84</v>
      </c>
      <c r="G74" s="22">
        <f t="shared" si="14"/>
        <v>52418.080000000002</v>
      </c>
      <c r="H74" s="22">
        <f t="shared" si="14"/>
        <v>47447.4</v>
      </c>
      <c r="I74" s="22">
        <f t="shared" si="14"/>
        <v>48351.16</v>
      </c>
      <c r="J74" s="22">
        <f t="shared" si="14"/>
        <v>40217.32</v>
      </c>
      <c r="K74" s="22">
        <f t="shared" si="14"/>
        <v>35246.639999999999</v>
      </c>
      <c r="L74" s="22">
        <f t="shared" si="14"/>
        <v>29372.2</v>
      </c>
      <c r="M74" s="22">
        <f t="shared" si="14"/>
        <v>30275.96</v>
      </c>
      <c r="N74" s="22">
        <f t="shared" si="14"/>
        <v>579261.48</v>
      </c>
      <c r="O74" s="24"/>
    </row>
    <row r="75" spans="1:15" x14ac:dyDescent="0.25">
      <c r="A75" s="23" t="s">
        <v>26</v>
      </c>
      <c r="B75" s="18" t="s">
        <v>36</v>
      </c>
      <c r="C75" s="18" t="s">
        <v>37</v>
      </c>
      <c r="D75" s="18" t="s">
        <v>38</v>
      </c>
      <c r="E75" s="18" t="s">
        <v>39</v>
      </c>
      <c r="F75" s="18" t="s">
        <v>40</v>
      </c>
      <c r="G75" s="18" t="s">
        <v>41</v>
      </c>
      <c r="H75" s="18" t="s">
        <v>42</v>
      </c>
      <c r="I75" s="19" t="s">
        <v>43</v>
      </c>
      <c r="J75" s="18" t="s">
        <v>44</v>
      </c>
      <c r="K75" s="18" t="s">
        <v>45</v>
      </c>
      <c r="L75" s="18" t="s">
        <v>46</v>
      </c>
      <c r="M75" s="18" t="s">
        <v>47</v>
      </c>
      <c r="N75" s="18" t="s">
        <v>0</v>
      </c>
    </row>
    <row r="76" spans="1:15" x14ac:dyDescent="0.25">
      <c r="A76" s="21" t="s">
        <v>19</v>
      </c>
      <c r="B76" s="25">
        <f>SUM('Group 4 CROS'!B11)</f>
        <v>55</v>
      </c>
      <c r="C76" s="25">
        <f>SUM('Group 4 CROS'!C11)</f>
        <v>31</v>
      </c>
      <c r="D76" s="25">
        <f>SUM('Group 4 CROS'!D11)</f>
        <v>14</v>
      </c>
      <c r="E76" s="25">
        <f>SUM('Group 4 CROS'!E11)</f>
        <v>0</v>
      </c>
      <c r="F76" s="25">
        <f>SUM('Group 4 CROS'!F11)</f>
        <v>0</v>
      </c>
      <c r="G76" s="25">
        <f>SUM('Group 4 CROS'!G11)</f>
        <v>0</v>
      </c>
      <c r="H76" s="25">
        <f>SUM('Group 4 CROS'!H11)</f>
        <v>0</v>
      </c>
      <c r="I76" s="25">
        <f>SUM('Group 4 CROS'!I11)</f>
        <v>0</v>
      </c>
      <c r="J76" s="25">
        <f>SUM('Group 4 CROS'!J11)</f>
        <v>0</v>
      </c>
      <c r="K76" s="25">
        <f>SUM('Group 4 CROS'!K11)</f>
        <v>0</v>
      </c>
      <c r="L76" s="25">
        <f>SUM('Group 4 CROS'!L11)</f>
        <v>0</v>
      </c>
      <c r="M76" s="25">
        <f>SUM('Group 4 CROS'!M11)</f>
        <v>0</v>
      </c>
      <c r="N76" s="25">
        <f t="shared" ref="N76:N77" si="15">SUM(B76:M76)</f>
        <v>100</v>
      </c>
    </row>
    <row r="77" spans="1:15" x14ac:dyDescent="0.25">
      <c r="A77" s="21" t="s">
        <v>5</v>
      </c>
      <c r="B77" s="25">
        <f>SUM('Group 4 CROS'!B12)</f>
        <v>127</v>
      </c>
      <c r="C77" s="25">
        <f>SUM('Group 4 CROS'!C12)</f>
        <v>93</v>
      </c>
      <c r="D77" s="25">
        <f>SUM('Group 4 CROS'!D12)</f>
        <v>122</v>
      </c>
      <c r="E77" s="25">
        <f>SUM('Group 4 CROS'!E12)</f>
        <v>108</v>
      </c>
      <c r="F77" s="25">
        <f>SUM('Group 4 CROS'!F12)</f>
        <v>118</v>
      </c>
      <c r="G77" s="25">
        <f>SUM('Group 4 CROS'!G12)</f>
        <v>115</v>
      </c>
      <c r="H77" s="25">
        <f>SUM('Group 4 CROS'!H12)</f>
        <v>105</v>
      </c>
      <c r="I77" s="25">
        <f>SUM('Group 4 CROS'!I12)</f>
        <v>106</v>
      </c>
      <c r="J77" s="25">
        <f>SUM('Group 4 CROS'!J12)</f>
        <v>88</v>
      </c>
      <c r="K77" s="25">
        <f>SUM('Group 4 CROS'!K12)</f>
        <v>78</v>
      </c>
      <c r="L77" s="25">
        <f>SUM('Group 4 CROS'!L12)</f>
        <v>65</v>
      </c>
      <c r="M77" s="25">
        <f>SUM('Group 4 CROS'!M12)</f>
        <v>67</v>
      </c>
      <c r="N77" s="25">
        <f t="shared" si="15"/>
        <v>1192</v>
      </c>
    </row>
    <row r="78" spans="1:15" x14ac:dyDescent="0.25">
      <c r="A78" s="23" t="s">
        <v>25</v>
      </c>
      <c r="B78" s="25">
        <f t="shared" ref="B78:N78" si="16">SUM(B76:B77)</f>
        <v>182</v>
      </c>
      <c r="C78" s="25">
        <f t="shared" si="16"/>
        <v>124</v>
      </c>
      <c r="D78" s="25">
        <f t="shared" si="16"/>
        <v>136</v>
      </c>
      <c r="E78" s="25">
        <f t="shared" si="16"/>
        <v>108</v>
      </c>
      <c r="F78" s="25">
        <f t="shared" si="16"/>
        <v>118</v>
      </c>
      <c r="G78" s="25">
        <f t="shared" si="16"/>
        <v>115</v>
      </c>
      <c r="H78" s="25">
        <f t="shared" si="16"/>
        <v>105</v>
      </c>
      <c r="I78" s="25">
        <f t="shared" si="16"/>
        <v>106</v>
      </c>
      <c r="J78" s="25">
        <f t="shared" si="16"/>
        <v>88</v>
      </c>
      <c r="K78" s="25">
        <f t="shared" si="16"/>
        <v>78</v>
      </c>
      <c r="L78" s="25">
        <f t="shared" si="16"/>
        <v>65</v>
      </c>
      <c r="M78" s="25">
        <f t="shared" si="16"/>
        <v>67</v>
      </c>
      <c r="N78" s="25">
        <f t="shared" si="16"/>
        <v>1292</v>
      </c>
    </row>
    <row r="79" spans="1:15" ht="10.5" customHeight="1" x14ac:dyDescent="0.25">
      <c r="A79" s="48" t="s">
        <v>33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50"/>
    </row>
    <row r="80" spans="1:15" ht="10.5" customHeight="1" x14ac:dyDescent="0.25">
      <c r="A80" s="26" t="s">
        <v>11</v>
      </c>
      <c r="B80" s="18" t="s">
        <v>36</v>
      </c>
      <c r="C80" s="18" t="s">
        <v>37</v>
      </c>
      <c r="D80" s="18" t="s">
        <v>38</v>
      </c>
      <c r="E80" s="18" t="s">
        <v>39</v>
      </c>
      <c r="F80" s="18" t="s">
        <v>40</v>
      </c>
      <c r="G80" s="18" t="s">
        <v>41</v>
      </c>
      <c r="H80" s="18" t="s">
        <v>42</v>
      </c>
      <c r="I80" s="19" t="s">
        <v>43</v>
      </c>
      <c r="J80" s="18" t="s">
        <v>44</v>
      </c>
      <c r="K80" s="18" t="s">
        <v>45</v>
      </c>
      <c r="L80" s="18" t="s">
        <v>46</v>
      </c>
      <c r="M80" s="18" t="s">
        <v>47</v>
      </c>
      <c r="N80" s="18" t="s">
        <v>0</v>
      </c>
    </row>
    <row r="81" spans="1:15" ht="10.5" customHeight="1" x14ac:dyDescent="0.25">
      <c r="A81" s="27" t="s">
        <v>18</v>
      </c>
      <c r="B81" s="28">
        <f>SUM('Group 5 Remotes'!B3)</f>
        <v>8280</v>
      </c>
      <c r="C81" s="28">
        <f>SUM('Group 5 Remotes'!C3)</f>
        <v>6831</v>
      </c>
      <c r="D81" s="28">
        <f>SUM('Group 5 Remotes'!D3)</f>
        <v>6934.5</v>
      </c>
      <c r="E81" s="28">
        <f>SUM('Group 5 Remotes'!E3)</f>
        <v>4243.5</v>
      </c>
      <c r="F81" s="28">
        <f>SUM('Group 5 Remotes'!F3)</f>
        <v>6313.5</v>
      </c>
      <c r="G81" s="28">
        <f>SUM('Group 5 Remotes'!G3)</f>
        <v>4347</v>
      </c>
      <c r="H81" s="28">
        <f>SUM('Group 5 Remotes'!H3)</f>
        <v>4036.5</v>
      </c>
      <c r="I81" s="28">
        <f>SUM('Group 5 Remotes'!I3)</f>
        <v>7555.5</v>
      </c>
      <c r="J81" s="28">
        <f>SUM('Group 5 Remotes'!J3)</f>
        <v>5485.5</v>
      </c>
      <c r="K81" s="28">
        <f>SUM('Group 5 Remotes'!K3)</f>
        <v>7452</v>
      </c>
      <c r="L81" s="28">
        <f>SUM('Group 5 Remotes'!L3)</f>
        <v>7969.5</v>
      </c>
      <c r="M81" s="28">
        <f>SUM('Group 5 Remotes'!M3)</f>
        <v>5382</v>
      </c>
      <c r="N81" s="29">
        <f t="shared" ref="N81:N87" si="17">SUM(B81:M81)</f>
        <v>74830.5</v>
      </c>
    </row>
    <row r="82" spans="1:15" ht="10.5" customHeight="1" x14ac:dyDescent="0.25">
      <c r="A82" s="27" t="s">
        <v>19</v>
      </c>
      <c r="B82" s="28">
        <f>SUM('Group 5 Remotes'!B4)</f>
        <v>10474.200000000001</v>
      </c>
      <c r="C82" s="28">
        <f>SUM('Group 5 Remotes'!C4)</f>
        <v>15483.6</v>
      </c>
      <c r="D82" s="28">
        <f>SUM('Group 5 Remotes'!D4)</f>
        <v>18557.55</v>
      </c>
      <c r="E82" s="28">
        <f>SUM('Group 5 Remotes'!E4)</f>
        <v>22200.75</v>
      </c>
      <c r="F82" s="28">
        <f>SUM('Group 5 Remotes'!F4)</f>
        <v>28234.799999999999</v>
      </c>
      <c r="G82" s="28">
        <f>SUM('Group 5 Remotes'!G4)</f>
        <v>29714.85</v>
      </c>
      <c r="H82" s="28">
        <f>SUM('Group 5 Remotes'!H4)</f>
        <v>43376.85</v>
      </c>
      <c r="I82" s="28">
        <f>SUM('Group 5 Remotes'!I4)</f>
        <v>50549.4</v>
      </c>
      <c r="J82" s="28">
        <f>SUM('Group 5 Remotes'!J4)</f>
        <v>45995.4</v>
      </c>
      <c r="K82" s="28">
        <f>SUM('Group 5 Remotes'!K4)</f>
        <v>48955.5</v>
      </c>
      <c r="L82" s="28">
        <f>SUM('Group 5 Remotes'!L4)</f>
        <v>48613.95</v>
      </c>
      <c r="M82" s="28">
        <f>SUM('Group 5 Remotes'!M4)</f>
        <v>40302.9</v>
      </c>
      <c r="N82" s="29">
        <f t="shared" si="17"/>
        <v>402459.75000000006</v>
      </c>
    </row>
    <row r="83" spans="1:15" ht="10.5" customHeight="1" x14ac:dyDescent="0.25">
      <c r="A83" s="27" t="s">
        <v>20</v>
      </c>
      <c r="B83" s="28">
        <f>SUM('Group 5 Remotes'!B5)</f>
        <v>49226</v>
      </c>
      <c r="C83" s="28">
        <f>SUM('Group 5 Remotes'!C5)</f>
        <v>56821.5</v>
      </c>
      <c r="D83" s="28">
        <f>SUM('Group 5 Remotes'!D5)</f>
        <v>55165.5</v>
      </c>
      <c r="E83" s="28">
        <f>SUM('Group 5 Remotes'!E5)</f>
        <v>61686</v>
      </c>
      <c r="F83" s="28">
        <f>SUM('Group 5 Remotes'!F5)</f>
        <v>82800</v>
      </c>
      <c r="G83" s="28">
        <f>SUM('Group 5 Remotes'!G5)</f>
        <v>85387.5</v>
      </c>
      <c r="H83" s="28">
        <f>SUM('Group 5 Remotes'!H5)</f>
        <v>72760.5</v>
      </c>
      <c r="I83" s="28">
        <f>SUM('Group 5 Remotes'!I5)</f>
        <v>89010</v>
      </c>
      <c r="J83" s="28">
        <f>SUM('Group 5 Remotes'!J5)</f>
        <v>77521.5</v>
      </c>
      <c r="K83" s="28">
        <f>SUM('Group 5 Remotes'!K5)</f>
        <v>92115</v>
      </c>
      <c r="L83" s="28">
        <f>SUM('Group 5 Remotes'!L5)</f>
        <v>87561</v>
      </c>
      <c r="M83" s="28">
        <f>SUM('Group 5 Remotes'!M5)</f>
        <v>82489.5</v>
      </c>
      <c r="N83" s="29">
        <f t="shared" si="17"/>
        <v>892544</v>
      </c>
    </row>
    <row r="84" spans="1:15" x14ac:dyDescent="0.25">
      <c r="A84" s="21" t="s">
        <v>2</v>
      </c>
      <c r="B84" s="28">
        <f>SUM('Group 5 Remotes'!B6)</f>
        <v>300771</v>
      </c>
      <c r="C84" s="28">
        <f>SUM('Group 5 Remotes'!C6)</f>
        <v>321988.5</v>
      </c>
      <c r="D84" s="28">
        <f>SUM('Group 5 Remotes'!D6)</f>
        <v>340929</v>
      </c>
      <c r="E84" s="28">
        <f>SUM('Group 5 Remotes'!E6)</f>
        <v>332235</v>
      </c>
      <c r="F84" s="28">
        <f>SUM('Group 5 Remotes'!F6)</f>
        <v>406548</v>
      </c>
      <c r="G84" s="28">
        <f>SUM('Group 5 Remotes'!G6)</f>
        <v>344965.5</v>
      </c>
      <c r="H84" s="28">
        <f>SUM('Group 5 Remotes'!H6)</f>
        <v>349416</v>
      </c>
      <c r="I84" s="28">
        <f>SUM('Group 5 Remotes'!I6)</f>
        <v>347346</v>
      </c>
      <c r="J84" s="28">
        <f>SUM('Group 5 Remotes'!J6)</f>
        <v>301081.5</v>
      </c>
      <c r="K84" s="28">
        <f>SUM('Group 5 Remotes'!K6)</f>
        <v>356764.5</v>
      </c>
      <c r="L84" s="28">
        <f>SUM('Group 5 Remotes'!L6)</f>
        <v>332028</v>
      </c>
      <c r="M84" s="28">
        <f>SUM('Group 5 Remotes'!M6)</f>
        <v>301909.5</v>
      </c>
      <c r="N84" s="29">
        <f t="shared" si="17"/>
        <v>4035982.5</v>
      </c>
    </row>
    <row r="85" spans="1:15" x14ac:dyDescent="0.25">
      <c r="A85" s="21" t="s">
        <v>3</v>
      </c>
      <c r="B85" s="28">
        <f>SUM('Group 5 Remotes'!B7)</f>
        <v>53325.440000000002</v>
      </c>
      <c r="C85" s="28">
        <f>SUM('Group 5 Remotes'!C7)</f>
        <v>48326.18</v>
      </c>
      <c r="D85" s="28">
        <f>SUM('Group 5 Remotes'!D7)</f>
        <v>44517.22</v>
      </c>
      <c r="E85" s="28">
        <f>SUM('Group 5 Remotes'!E7)</f>
        <v>44279.16</v>
      </c>
      <c r="F85" s="28">
        <f>SUM('Group 5 Remotes'!F7)</f>
        <v>57729.55</v>
      </c>
      <c r="G85" s="28">
        <f>SUM('Group 5 Remotes'!G7)</f>
        <v>45469.46</v>
      </c>
      <c r="H85" s="28">
        <f>SUM('Group 5 Remotes'!H7)</f>
        <v>49873.57</v>
      </c>
      <c r="I85" s="28">
        <f>SUM('Group 5 Remotes'!I7)</f>
        <v>46897.82</v>
      </c>
      <c r="J85" s="28">
        <f>SUM('Group 5 Remotes'!J7)</f>
        <v>44517.22</v>
      </c>
      <c r="K85" s="28">
        <f>SUM('Group 5 Remotes'!K7)</f>
        <v>51301.93</v>
      </c>
      <c r="L85" s="28">
        <f>SUM('Group 5 Remotes'!L7)</f>
        <v>47254.91</v>
      </c>
      <c r="M85" s="28">
        <f>SUM('Group 5 Remotes'!M7)</f>
        <v>41184.379999999997</v>
      </c>
      <c r="N85" s="29">
        <f t="shared" si="17"/>
        <v>574676.84</v>
      </c>
    </row>
    <row r="86" spans="1:15" x14ac:dyDescent="0.25">
      <c r="A86" s="21" t="s">
        <v>4</v>
      </c>
      <c r="B86" s="28">
        <f>SUM('Group 5 Remotes'!B8)</f>
        <v>13541.64</v>
      </c>
      <c r="C86" s="28">
        <f>SUM('Group 5 Remotes'!C8)</f>
        <v>12620.44</v>
      </c>
      <c r="D86" s="28">
        <f>SUM('Group 5 Remotes'!D8)</f>
        <v>16489.48</v>
      </c>
      <c r="E86" s="28">
        <f>SUM('Group 5 Remotes'!E8)</f>
        <v>26162.080000000002</v>
      </c>
      <c r="F86" s="28">
        <f>SUM('Group 5 Remotes'!F8)</f>
        <v>38690.400000000001</v>
      </c>
      <c r="G86" s="28">
        <f>SUM('Group 5 Remotes'!G8)</f>
        <v>36940.120000000003</v>
      </c>
      <c r="H86" s="28">
        <f>SUM('Group 5 Remotes'!H8)</f>
        <v>39243.120000000003</v>
      </c>
      <c r="I86" s="28">
        <f>SUM('Group 5 Remotes'!I8)</f>
        <v>41914.6</v>
      </c>
      <c r="J86" s="28">
        <f>SUM('Group 5 Remotes'!J8)</f>
        <v>36387.4</v>
      </c>
      <c r="K86" s="28">
        <f>SUM('Group 5 Remotes'!K8)</f>
        <v>41085.519999999997</v>
      </c>
      <c r="L86" s="28">
        <f>SUM('Group 5 Remotes'!L8)</f>
        <v>43296.4</v>
      </c>
      <c r="M86" s="28">
        <f>SUM('Group 5 Remotes'!M8)</f>
        <v>44586.080000000002</v>
      </c>
      <c r="N86" s="29">
        <f t="shared" si="17"/>
        <v>390957.28</v>
      </c>
    </row>
    <row r="87" spans="1:15" x14ac:dyDescent="0.25">
      <c r="A87" s="21" t="s">
        <v>5</v>
      </c>
      <c r="B87" s="28">
        <f>SUM('Group 5 Remotes'!B9)</f>
        <v>11445</v>
      </c>
      <c r="C87" s="28">
        <f>SUM('Group 5 Remotes'!C9)</f>
        <v>13335</v>
      </c>
      <c r="D87" s="28">
        <f>SUM('Group 5 Remotes'!D9)</f>
        <v>9870</v>
      </c>
      <c r="E87" s="28">
        <f>SUM('Group 5 Remotes'!E9)</f>
        <v>10395</v>
      </c>
      <c r="F87" s="28">
        <f>SUM('Group 5 Remotes'!F9)</f>
        <v>16485</v>
      </c>
      <c r="G87" s="28">
        <f>SUM('Group 5 Remotes'!G9)</f>
        <v>17325</v>
      </c>
      <c r="H87" s="28">
        <f>SUM('Group 5 Remotes'!H9)</f>
        <v>14070</v>
      </c>
      <c r="I87" s="28">
        <f>SUM('Group 5 Remotes'!I9)</f>
        <v>17220</v>
      </c>
      <c r="J87" s="28">
        <f>SUM('Group 5 Remotes'!J9)</f>
        <v>10290</v>
      </c>
      <c r="K87" s="28">
        <f>SUM('Group 5 Remotes'!K9)</f>
        <v>14070</v>
      </c>
      <c r="L87" s="28">
        <f>SUM('Group 5 Remotes'!L9)</f>
        <v>16695</v>
      </c>
      <c r="M87" s="28">
        <f>SUM('Group 5 Remotes'!M9)</f>
        <v>10710</v>
      </c>
      <c r="N87" s="29">
        <f t="shared" si="17"/>
        <v>161910</v>
      </c>
    </row>
    <row r="88" spans="1:15" x14ac:dyDescent="0.25">
      <c r="A88" s="23" t="s">
        <v>12</v>
      </c>
      <c r="B88" s="29">
        <f>SUM(B81:B87)</f>
        <v>447063.28</v>
      </c>
      <c r="C88" s="29">
        <f>SUM(C81:C87)</f>
        <v>475406.22</v>
      </c>
      <c r="D88" s="30">
        <f t="shared" ref="D88:M88" si="18">SUM(D84:D87)</f>
        <v>411805.69999999995</v>
      </c>
      <c r="E88" s="30">
        <f t="shared" si="18"/>
        <v>413071.24000000005</v>
      </c>
      <c r="F88" s="30">
        <f t="shared" si="18"/>
        <v>519452.95</v>
      </c>
      <c r="G88" s="30">
        <f t="shared" si="18"/>
        <v>444700.08</v>
      </c>
      <c r="H88" s="30">
        <f t="shared" si="18"/>
        <v>452602.69</v>
      </c>
      <c r="I88" s="30">
        <f t="shared" si="18"/>
        <v>453378.42</v>
      </c>
      <c r="J88" s="30">
        <f t="shared" si="18"/>
        <v>392276.12</v>
      </c>
      <c r="K88" s="30">
        <f t="shared" si="18"/>
        <v>463221.95</v>
      </c>
      <c r="L88" s="30">
        <f t="shared" si="18"/>
        <v>439274.31000000006</v>
      </c>
      <c r="M88" s="30">
        <f t="shared" si="18"/>
        <v>398389.96</v>
      </c>
      <c r="N88" s="29">
        <f>SUM(N81:N87)</f>
        <v>6533360.8700000001</v>
      </c>
      <c r="O88" s="24"/>
    </row>
    <row r="89" spans="1:15" s="32" customFormat="1" x14ac:dyDescent="0.25">
      <c r="A89" s="31" t="s">
        <v>26</v>
      </c>
      <c r="B89" s="18" t="s">
        <v>36</v>
      </c>
      <c r="C89" s="18" t="s">
        <v>37</v>
      </c>
      <c r="D89" s="18" t="s">
        <v>38</v>
      </c>
      <c r="E89" s="18" t="s">
        <v>39</v>
      </c>
      <c r="F89" s="18" t="s">
        <v>40</v>
      </c>
      <c r="G89" s="18" t="s">
        <v>41</v>
      </c>
      <c r="H89" s="18" t="s">
        <v>42</v>
      </c>
      <c r="I89" s="19" t="s">
        <v>43</v>
      </c>
      <c r="J89" s="18" t="s">
        <v>44</v>
      </c>
      <c r="K89" s="18" t="s">
        <v>45</v>
      </c>
      <c r="L89" s="18" t="s">
        <v>46</v>
      </c>
      <c r="M89" s="18" t="s">
        <v>47</v>
      </c>
      <c r="N89" s="18" t="s">
        <v>0</v>
      </c>
    </row>
    <row r="90" spans="1:15" s="32" customFormat="1" x14ac:dyDescent="0.25">
      <c r="A90" s="33" t="s">
        <v>18</v>
      </c>
      <c r="B90" s="34">
        <f>SUM('Group 5 Remotes'!B21)</f>
        <v>80</v>
      </c>
      <c r="C90" s="34">
        <f>SUM('Group 5 Remotes'!C21)</f>
        <v>66</v>
      </c>
      <c r="D90" s="34">
        <f>SUM('Group 5 Remotes'!D21)</f>
        <v>67</v>
      </c>
      <c r="E90" s="34">
        <f>SUM('Group 5 Remotes'!E21)</f>
        <v>41</v>
      </c>
      <c r="F90" s="34">
        <f>SUM('Group 5 Remotes'!F21)</f>
        <v>61</v>
      </c>
      <c r="G90" s="34">
        <f>SUM('Group 5 Remotes'!G21)</f>
        <v>42</v>
      </c>
      <c r="H90" s="34">
        <f>SUM('Group 5 Remotes'!H21)</f>
        <v>39</v>
      </c>
      <c r="I90" s="34">
        <f>SUM('Group 5 Remotes'!I21)</f>
        <v>73</v>
      </c>
      <c r="J90" s="34">
        <f>SUM('Group 5 Remotes'!J21)</f>
        <v>53</v>
      </c>
      <c r="K90" s="34">
        <f>SUM('Group 5 Remotes'!K21)</f>
        <v>72</v>
      </c>
      <c r="L90" s="34">
        <f>SUM('Group 5 Remotes'!L21)</f>
        <v>77</v>
      </c>
      <c r="M90" s="34">
        <f>SUM('Group 5 Remotes'!M21)</f>
        <v>52</v>
      </c>
      <c r="N90" s="35">
        <f t="shared" ref="N90:N96" si="19">SUM(B90:M90)</f>
        <v>723</v>
      </c>
    </row>
    <row r="91" spans="1:15" s="32" customFormat="1" x14ac:dyDescent="0.25">
      <c r="A91" s="33" t="s">
        <v>19</v>
      </c>
      <c r="B91" s="34">
        <f>SUM('Group 5 Remotes'!B22)</f>
        <v>92</v>
      </c>
      <c r="C91" s="34">
        <f>SUM('Group 5 Remotes'!C22)</f>
        <v>136</v>
      </c>
      <c r="D91" s="34">
        <f>SUM('Group 5 Remotes'!D22)</f>
        <v>163</v>
      </c>
      <c r="E91" s="34">
        <f>SUM('Group 5 Remotes'!E22)</f>
        <v>194</v>
      </c>
      <c r="F91" s="34">
        <f>SUM('Group 5 Remotes'!F22)</f>
        <v>247</v>
      </c>
      <c r="G91" s="34">
        <f>SUM('Group 5 Remotes'!G22)</f>
        <v>261</v>
      </c>
      <c r="H91" s="34">
        <f>SUM('Group 5 Remotes'!H22)</f>
        <v>378</v>
      </c>
      <c r="I91" s="34">
        <f>SUM('Group 5 Remotes'!I22)</f>
        <v>443</v>
      </c>
      <c r="J91" s="34">
        <f>SUM('Group 5 Remotes'!J22)</f>
        <v>404</v>
      </c>
      <c r="K91" s="34">
        <f>SUM('Group 5 Remotes'!K22)</f>
        <v>429</v>
      </c>
      <c r="L91" s="34">
        <f>SUM('Group 5 Remotes'!L22)</f>
        <v>426</v>
      </c>
      <c r="M91" s="34">
        <f>SUM('Group 5 Remotes'!M22)</f>
        <v>352</v>
      </c>
      <c r="N91" s="35">
        <f t="shared" si="19"/>
        <v>3525</v>
      </c>
    </row>
    <row r="92" spans="1:15" s="32" customFormat="1" x14ac:dyDescent="0.25">
      <c r="A92" s="33" t="s">
        <v>20</v>
      </c>
      <c r="B92" s="34">
        <f>SUM('Group 5 Remotes'!B23)</f>
        <v>475</v>
      </c>
      <c r="C92" s="34">
        <f>SUM('Group 5 Remotes'!C23)</f>
        <v>547</v>
      </c>
      <c r="D92" s="34">
        <f>SUM('Group 5 Remotes'!D23)</f>
        <v>532</v>
      </c>
      <c r="E92" s="34">
        <f>SUM('Group 5 Remotes'!E23)</f>
        <v>596</v>
      </c>
      <c r="F92" s="34">
        <f>SUM('Group 5 Remotes'!F23)</f>
        <v>796</v>
      </c>
      <c r="G92" s="34">
        <f>SUM('Group 5 Remotes'!G23)</f>
        <v>818</v>
      </c>
      <c r="H92" s="34">
        <f>SUM('Group 5 Remotes'!H23)</f>
        <v>697</v>
      </c>
      <c r="I92" s="34">
        <f>SUM('Group 5 Remotes'!I23)</f>
        <v>857</v>
      </c>
      <c r="J92" s="34">
        <f>SUM('Group 5 Remotes'!J23)</f>
        <v>748</v>
      </c>
      <c r="K92" s="34">
        <f>SUM('Group 5 Remotes'!K23)</f>
        <v>887</v>
      </c>
      <c r="L92" s="34">
        <f>SUM('Group 5 Remotes'!L23)</f>
        <v>844</v>
      </c>
      <c r="M92" s="34">
        <f>SUM('Group 5 Remotes'!M23)</f>
        <v>794</v>
      </c>
      <c r="N92" s="35">
        <f t="shared" si="19"/>
        <v>8591</v>
      </c>
    </row>
    <row r="93" spans="1:15" ht="11.25" customHeight="1" x14ac:dyDescent="0.25">
      <c r="A93" s="27" t="s">
        <v>2</v>
      </c>
      <c r="B93" s="34">
        <f>SUM('Group 5 Remotes'!B24)</f>
        <v>2896</v>
      </c>
      <c r="C93" s="34">
        <f>SUM('Group 5 Remotes'!C24)</f>
        <v>3096</v>
      </c>
      <c r="D93" s="34">
        <f>SUM('Group 5 Remotes'!D24)</f>
        <v>3271</v>
      </c>
      <c r="E93" s="34">
        <f>SUM('Group 5 Remotes'!E24)</f>
        <v>3201</v>
      </c>
      <c r="F93" s="34">
        <f>SUM('Group 5 Remotes'!F24)</f>
        <v>3901</v>
      </c>
      <c r="G93" s="34">
        <f>SUM('Group 5 Remotes'!G24)</f>
        <v>3312</v>
      </c>
      <c r="H93" s="34">
        <f>SUM('Group 5 Remotes'!H24)</f>
        <v>3368</v>
      </c>
      <c r="I93" s="34">
        <f>SUM('Group 5 Remotes'!I24)</f>
        <v>3344</v>
      </c>
      <c r="J93" s="34">
        <f>SUM('Group 5 Remotes'!J24)</f>
        <v>2893</v>
      </c>
      <c r="K93" s="34">
        <f>SUM('Group 5 Remotes'!K24)</f>
        <v>3432</v>
      </c>
      <c r="L93" s="34">
        <f>SUM('Group 5 Remotes'!L24)</f>
        <v>3184</v>
      </c>
      <c r="M93" s="34">
        <f>SUM('Group 5 Remotes'!M24)</f>
        <v>2905</v>
      </c>
      <c r="N93" s="35">
        <f t="shared" si="19"/>
        <v>38803</v>
      </c>
    </row>
    <row r="94" spans="1:15" ht="11.25" customHeight="1" x14ac:dyDescent="0.25">
      <c r="A94" s="27" t="s">
        <v>3</v>
      </c>
      <c r="B94" s="34">
        <f>SUM('Group 5 Remotes'!B25)</f>
        <v>447</v>
      </c>
      <c r="C94" s="34">
        <f>SUM('Group 5 Remotes'!C25)</f>
        <v>404</v>
      </c>
      <c r="D94" s="34">
        <f>SUM('Group 5 Remotes'!D25)</f>
        <v>372</v>
      </c>
      <c r="E94" s="34">
        <f>SUM('Group 5 Remotes'!E25)</f>
        <v>369</v>
      </c>
      <c r="F94" s="34">
        <f>SUM('Group 5 Remotes'!F25)</f>
        <v>482</v>
      </c>
      <c r="G94" s="34">
        <f>SUM('Group 5 Remotes'!G25)</f>
        <v>377</v>
      </c>
      <c r="H94" s="34">
        <f>SUM('Group 5 Remotes'!H25)</f>
        <v>417</v>
      </c>
      <c r="I94" s="34">
        <f>SUM('Group 5 Remotes'!I25)</f>
        <v>393</v>
      </c>
      <c r="J94" s="34">
        <f>SUM('Group 5 Remotes'!J25)</f>
        <v>374</v>
      </c>
      <c r="K94" s="34">
        <f>SUM('Group 5 Remotes'!K25)</f>
        <v>428</v>
      </c>
      <c r="L94" s="34">
        <f>SUM('Group 5 Remotes'!L25)</f>
        <v>392</v>
      </c>
      <c r="M94" s="34">
        <f>SUM('Group 5 Remotes'!M25)</f>
        <v>346</v>
      </c>
      <c r="N94" s="35">
        <f t="shared" si="19"/>
        <v>4801</v>
      </c>
    </row>
    <row r="95" spans="1:15" ht="11.25" customHeight="1" x14ac:dyDescent="0.25">
      <c r="A95" s="27" t="s">
        <v>4</v>
      </c>
      <c r="B95" s="34">
        <f>SUM('Group 5 Remotes'!B26)</f>
        <v>146</v>
      </c>
      <c r="C95" s="34">
        <f>SUM('Group 5 Remotes'!C26)</f>
        <v>136</v>
      </c>
      <c r="D95" s="34">
        <f>SUM('Group 5 Remotes'!D26)</f>
        <v>179</v>
      </c>
      <c r="E95" s="34">
        <f>SUM('Group 5 Remotes'!E26)</f>
        <v>284</v>
      </c>
      <c r="F95" s="34">
        <f>SUM('Group 5 Remotes'!F26)</f>
        <v>418</v>
      </c>
      <c r="G95" s="34">
        <f>SUM('Group 5 Remotes'!G26)</f>
        <v>398</v>
      </c>
      <c r="H95" s="34">
        <f>SUM('Group 5 Remotes'!H26)</f>
        <v>423</v>
      </c>
      <c r="I95" s="34">
        <f>SUM('Group 5 Remotes'!I26)</f>
        <v>454</v>
      </c>
      <c r="J95" s="34">
        <f>SUM('Group 5 Remotes'!J26)</f>
        <v>394</v>
      </c>
      <c r="K95" s="34">
        <f>SUM('Group 5 Remotes'!K26)</f>
        <v>446</v>
      </c>
      <c r="L95" s="34">
        <f>SUM('Group 5 Remotes'!L26)</f>
        <v>467</v>
      </c>
      <c r="M95" s="34">
        <f>SUM('Group 5 Remotes'!M26)</f>
        <v>482</v>
      </c>
      <c r="N95" s="35">
        <f t="shared" si="19"/>
        <v>4227</v>
      </c>
    </row>
    <row r="96" spans="1:15" ht="11.25" customHeight="1" x14ac:dyDescent="0.25">
      <c r="A96" s="27" t="s">
        <v>5</v>
      </c>
      <c r="B96" s="34">
        <f>SUM('Group 5 Remotes'!B27)</f>
        <v>109</v>
      </c>
      <c r="C96" s="34">
        <f>SUM('Group 5 Remotes'!C27)</f>
        <v>127</v>
      </c>
      <c r="D96" s="34">
        <f>SUM('Group 5 Remotes'!D27)</f>
        <v>94</v>
      </c>
      <c r="E96" s="34">
        <f>SUM('Group 5 Remotes'!E27)</f>
        <v>99</v>
      </c>
      <c r="F96" s="34">
        <f>SUM('Group 5 Remotes'!F27)</f>
        <v>154</v>
      </c>
      <c r="G96" s="34">
        <f>SUM('Group 5 Remotes'!G27)</f>
        <v>165</v>
      </c>
      <c r="H96" s="34">
        <f>SUM('Group 5 Remotes'!H27)</f>
        <v>133</v>
      </c>
      <c r="I96" s="34">
        <f>SUM('Group 5 Remotes'!I27)</f>
        <v>164</v>
      </c>
      <c r="J96" s="34">
        <f>SUM('Group 5 Remotes'!J27)</f>
        <v>97</v>
      </c>
      <c r="K96" s="34">
        <f>SUM('Group 5 Remotes'!K27)</f>
        <v>134</v>
      </c>
      <c r="L96" s="34">
        <f>SUM('Group 5 Remotes'!L27)</f>
        <v>159</v>
      </c>
      <c r="M96" s="34">
        <f>SUM('Group 5 Remotes'!M27)</f>
        <v>102</v>
      </c>
      <c r="N96" s="35">
        <f t="shared" si="19"/>
        <v>1537</v>
      </c>
    </row>
    <row r="97" spans="1:16" x14ac:dyDescent="0.25">
      <c r="A97" s="36" t="s">
        <v>14</v>
      </c>
      <c r="B97" s="35">
        <f>SUM(B90:B96)</f>
        <v>4245</v>
      </c>
      <c r="C97" s="35">
        <f>SUM(C90:C96)</f>
        <v>4512</v>
      </c>
      <c r="D97" s="35">
        <f>SUM(D90:D96)</f>
        <v>4678</v>
      </c>
      <c r="E97" s="35">
        <f t="shared" ref="E97:M97" si="20">SUM(E90:E96)</f>
        <v>4784</v>
      </c>
      <c r="F97" s="35">
        <f t="shared" si="20"/>
        <v>6059</v>
      </c>
      <c r="G97" s="35">
        <f t="shared" si="20"/>
        <v>5373</v>
      </c>
      <c r="H97" s="35">
        <f t="shared" si="20"/>
        <v>5455</v>
      </c>
      <c r="I97" s="35">
        <f t="shared" si="20"/>
        <v>5728</v>
      </c>
      <c r="J97" s="35">
        <f t="shared" si="20"/>
        <v>4963</v>
      </c>
      <c r="K97" s="35">
        <f t="shared" si="20"/>
        <v>5828</v>
      </c>
      <c r="L97" s="35">
        <f t="shared" si="20"/>
        <v>5549</v>
      </c>
      <c r="M97" s="35">
        <f t="shared" si="20"/>
        <v>5033</v>
      </c>
      <c r="N97" s="35">
        <f>SUM(N90:N96)</f>
        <v>62207</v>
      </c>
    </row>
    <row r="98" spans="1:16" x14ac:dyDescent="0.25">
      <c r="A98" s="45" t="s">
        <v>17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7"/>
    </row>
    <row r="99" spans="1:16" s="20" customFormat="1" x14ac:dyDescent="0.25">
      <c r="A99" s="17" t="s">
        <v>11</v>
      </c>
      <c r="B99" s="18" t="s">
        <v>36</v>
      </c>
      <c r="C99" s="18" t="s">
        <v>37</v>
      </c>
      <c r="D99" s="18" t="s">
        <v>38</v>
      </c>
      <c r="E99" s="18" t="s">
        <v>39</v>
      </c>
      <c r="F99" s="18" t="s">
        <v>40</v>
      </c>
      <c r="G99" s="18" t="s">
        <v>41</v>
      </c>
      <c r="H99" s="18" t="s">
        <v>42</v>
      </c>
      <c r="I99" s="19" t="s">
        <v>43</v>
      </c>
      <c r="J99" s="18" t="s">
        <v>44</v>
      </c>
      <c r="K99" s="18" t="s">
        <v>45</v>
      </c>
      <c r="L99" s="18" t="s">
        <v>46</v>
      </c>
      <c r="M99" s="18" t="s">
        <v>47</v>
      </c>
      <c r="N99" s="18" t="s">
        <v>0</v>
      </c>
    </row>
    <row r="100" spans="1:16" x14ac:dyDescent="0.25">
      <c r="A100" s="21" t="s">
        <v>18</v>
      </c>
      <c r="B100" s="22">
        <f t="shared" ref="B100:M100" si="21">B3+B26+B49+B81</f>
        <v>121156.62</v>
      </c>
      <c r="C100" s="22">
        <f t="shared" si="21"/>
        <v>95654.920000000013</v>
      </c>
      <c r="D100" s="22">
        <f t="shared" si="21"/>
        <v>109286.08</v>
      </c>
      <c r="E100" s="22">
        <f t="shared" si="21"/>
        <v>92037.62</v>
      </c>
      <c r="F100" s="22">
        <f t="shared" si="21"/>
        <v>146771.15999999997</v>
      </c>
      <c r="G100" s="22">
        <f t="shared" si="21"/>
        <v>134313.82</v>
      </c>
      <c r="H100" s="22">
        <f t="shared" si="21"/>
        <v>127411.13</v>
      </c>
      <c r="I100" s="22">
        <f t="shared" si="21"/>
        <v>143147.41999999998</v>
      </c>
      <c r="J100" s="22">
        <f t="shared" si="21"/>
        <v>117923.02</v>
      </c>
      <c r="K100" s="22">
        <f t="shared" si="21"/>
        <v>172410.34</v>
      </c>
      <c r="L100" s="22">
        <f t="shared" si="21"/>
        <v>181635.57</v>
      </c>
      <c r="M100" s="22">
        <f t="shared" si="21"/>
        <v>168265.30000000002</v>
      </c>
      <c r="N100" s="22">
        <f t="shared" ref="N100:N109" si="22">SUM(B100:M100)</f>
        <v>1610013.0000000002</v>
      </c>
    </row>
    <row r="101" spans="1:16" x14ac:dyDescent="0.25">
      <c r="A101" s="21" t="s">
        <v>19</v>
      </c>
      <c r="B101" s="22">
        <f t="shared" ref="B101:M101" si="23">B4+B27+B50+B72+B82</f>
        <v>1118142.7899999998</v>
      </c>
      <c r="C101" s="22">
        <f t="shared" si="23"/>
        <v>1144880.57</v>
      </c>
      <c r="D101" s="22">
        <f t="shared" si="23"/>
        <v>1063154.3999999999</v>
      </c>
      <c r="E101" s="22">
        <f t="shared" si="23"/>
        <v>1052371.8</v>
      </c>
      <c r="F101" s="22">
        <f t="shared" si="23"/>
        <v>1349478.66</v>
      </c>
      <c r="G101" s="22">
        <f t="shared" si="23"/>
        <v>1224989.04</v>
      </c>
      <c r="H101" s="22">
        <f t="shared" si="23"/>
        <v>1363982.7100000002</v>
      </c>
      <c r="I101" s="22">
        <f t="shared" si="23"/>
        <v>1469247.2899999998</v>
      </c>
      <c r="J101" s="22">
        <f t="shared" si="23"/>
        <v>1267771.5899999999</v>
      </c>
      <c r="K101" s="22">
        <f t="shared" si="23"/>
        <v>1559007.7999999998</v>
      </c>
      <c r="L101" s="22">
        <f t="shared" si="23"/>
        <v>1440616.43</v>
      </c>
      <c r="M101" s="22">
        <f t="shared" si="23"/>
        <v>1277807.0399999998</v>
      </c>
      <c r="N101" s="22">
        <f t="shared" si="22"/>
        <v>15331450.119999997</v>
      </c>
    </row>
    <row r="102" spans="1:16" x14ac:dyDescent="0.25">
      <c r="A102" s="21" t="s">
        <v>1</v>
      </c>
      <c r="B102" s="22">
        <f t="shared" ref="B102:M102" si="24">B5+B28+B51</f>
        <v>236635.98</v>
      </c>
      <c r="C102" s="22">
        <f t="shared" si="24"/>
        <v>212251.83</v>
      </c>
      <c r="D102" s="22">
        <f t="shared" si="24"/>
        <v>208794.46</v>
      </c>
      <c r="E102" s="22">
        <f t="shared" si="24"/>
        <v>182951.37999999998</v>
      </c>
      <c r="F102" s="22">
        <f t="shared" si="24"/>
        <v>215229.65</v>
      </c>
      <c r="G102" s="22">
        <f t="shared" si="24"/>
        <v>200559.44</v>
      </c>
      <c r="H102" s="22">
        <f t="shared" si="24"/>
        <v>147769.53</v>
      </c>
      <c r="I102" s="22">
        <f t="shared" si="24"/>
        <v>177207.30000000002</v>
      </c>
      <c r="J102" s="22">
        <f t="shared" si="24"/>
        <v>117395.13000000002</v>
      </c>
      <c r="K102" s="22">
        <f t="shared" si="24"/>
        <v>132459.79</v>
      </c>
      <c r="L102" s="22">
        <f t="shared" si="24"/>
        <v>96930.10000000002</v>
      </c>
      <c r="M102" s="22">
        <f t="shared" si="24"/>
        <v>96089.74</v>
      </c>
      <c r="N102" s="22">
        <f t="shared" si="22"/>
        <v>2024274.3300000003</v>
      </c>
    </row>
    <row r="103" spans="1:16" x14ac:dyDescent="0.25">
      <c r="A103" s="21" t="s">
        <v>20</v>
      </c>
      <c r="B103" s="22">
        <f t="shared" ref="B103:M103" si="25">B6+B29+B52+B83</f>
        <v>1272592.44</v>
      </c>
      <c r="C103" s="22">
        <f t="shared" si="25"/>
        <v>1290568.82</v>
      </c>
      <c r="D103" s="22">
        <f t="shared" si="25"/>
        <v>1204456.52</v>
      </c>
      <c r="E103" s="22">
        <f t="shared" si="25"/>
        <v>1348700.29</v>
      </c>
      <c r="F103" s="22">
        <f t="shared" si="25"/>
        <v>1715041.15</v>
      </c>
      <c r="G103" s="22">
        <f t="shared" si="25"/>
        <v>1862544.6600000001</v>
      </c>
      <c r="H103" s="22">
        <f t="shared" si="25"/>
        <v>1720821.48</v>
      </c>
      <c r="I103" s="22">
        <f t="shared" si="25"/>
        <v>1912416.58</v>
      </c>
      <c r="J103" s="22">
        <f t="shared" si="25"/>
        <v>1761554.4</v>
      </c>
      <c r="K103" s="22">
        <f t="shared" si="25"/>
        <v>1938996.21</v>
      </c>
      <c r="L103" s="22">
        <f t="shared" si="25"/>
        <v>1797111.72</v>
      </c>
      <c r="M103" s="22">
        <f t="shared" si="25"/>
        <v>1684171.69</v>
      </c>
      <c r="N103" s="22">
        <f t="shared" si="22"/>
        <v>19508975.960000001</v>
      </c>
    </row>
    <row r="104" spans="1:16" x14ac:dyDescent="0.25">
      <c r="A104" s="21" t="s">
        <v>2</v>
      </c>
      <c r="B104" s="22">
        <f t="shared" ref="B104:M104" si="26">B7+B30+B53+B84</f>
        <v>9622687.6300000008</v>
      </c>
      <c r="C104" s="22">
        <f t="shared" si="26"/>
        <v>9602925.7100000009</v>
      </c>
      <c r="D104" s="22">
        <f t="shared" si="26"/>
        <v>9898630.3000000007</v>
      </c>
      <c r="E104" s="22">
        <f t="shared" si="26"/>
        <v>9177559.5</v>
      </c>
      <c r="F104" s="22">
        <f t="shared" si="26"/>
        <v>11374847.74</v>
      </c>
      <c r="G104" s="22">
        <f t="shared" si="26"/>
        <v>9968535.5800000001</v>
      </c>
      <c r="H104" s="22">
        <f t="shared" si="26"/>
        <v>10221772.02</v>
      </c>
      <c r="I104" s="22">
        <f t="shared" si="26"/>
        <v>10448841.1</v>
      </c>
      <c r="J104" s="22">
        <f t="shared" si="26"/>
        <v>8971352.0599999987</v>
      </c>
      <c r="K104" s="22">
        <f t="shared" si="26"/>
        <v>10924518.229999999</v>
      </c>
      <c r="L104" s="22">
        <f t="shared" si="26"/>
        <v>10263975.050000001</v>
      </c>
      <c r="M104" s="22">
        <f t="shared" si="26"/>
        <v>9327284.6500000004</v>
      </c>
      <c r="N104" s="22">
        <f t="shared" si="22"/>
        <v>119802929.57000001</v>
      </c>
    </row>
    <row r="105" spans="1:16" x14ac:dyDescent="0.25">
      <c r="A105" s="21" t="s">
        <v>3</v>
      </c>
      <c r="B105" s="22">
        <f t="shared" ref="B105:M105" si="27">B8+B31+B54+B85</f>
        <v>1124955.44</v>
      </c>
      <c r="C105" s="22">
        <f t="shared" si="27"/>
        <v>1108986.18</v>
      </c>
      <c r="D105" s="22">
        <f t="shared" si="27"/>
        <v>1043272.22</v>
      </c>
      <c r="E105" s="22">
        <f t="shared" si="27"/>
        <v>1059564.1599999999</v>
      </c>
      <c r="F105" s="22">
        <f t="shared" si="27"/>
        <v>1286494.55</v>
      </c>
      <c r="G105" s="22">
        <f t="shared" si="27"/>
        <v>1128234.46</v>
      </c>
      <c r="H105" s="22">
        <f t="shared" si="27"/>
        <v>1199992.6200000001</v>
      </c>
      <c r="I105" s="22">
        <f t="shared" si="27"/>
        <v>1345346.87</v>
      </c>
      <c r="J105" s="22">
        <f t="shared" si="27"/>
        <v>1208802.22</v>
      </c>
      <c r="K105" s="22">
        <f t="shared" si="27"/>
        <v>1501456.93</v>
      </c>
      <c r="L105" s="22">
        <f t="shared" si="27"/>
        <v>1256099.6199999999</v>
      </c>
      <c r="M105" s="22">
        <f t="shared" si="27"/>
        <v>1129794.3799999999</v>
      </c>
      <c r="N105" s="22">
        <f t="shared" si="22"/>
        <v>14392999.649999999</v>
      </c>
      <c r="P105" s="37"/>
    </row>
    <row r="106" spans="1:16" x14ac:dyDescent="0.25">
      <c r="A106" s="21" t="s">
        <v>21</v>
      </c>
      <c r="B106" s="22">
        <f t="shared" ref="B106:M106" si="28">B9+B32+B55</f>
        <v>63077.270000000004</v>
      </c>
      <c r="C106" s="22">
        <f t="shared" si="28"/>
        <v>60414.7</v>
      </c>
      <c r="D106" s="22">
        <f t="shared" si="28"/>
        <v>53486.400000000001</v>
      </c>
      <c r="E106" s="22">
        <f t="shared" si="28"/>
        <v>29155.34</v>
      </c>
      <c r="F106" s="22">
        <f t="shared" si="28"/>
        <v>54782.33</v>
      </c>
      <c r="G106" s="22">
        <f t="shared" si="28"/>
        <v>45759.040000000001</v>
      </c>
      <c r="H106" s="22">
        <f t="shared" si="28"/>
        <v>40245.449999999997</v>
      </c>
      <c r="I106" s="22">
        <f t="shared" si="28"/>
        <v>52841.479999999996</v>
      </c>
      <c r="J106" s="22">
        <f t="shared" si="28"/>
        <v>42259.46</v>
      </c>
      <c r="K106" s="22">
        <f t="shared" si="28"/>
        <v>34427.57</v>
      </c>
      <c r="L106" s="22">
        <f t="shared" si="28"/>
        <v>30428.25</v>
      </c>
      <c r="M106" s="22">
        <f t="shared" si="28"/>
        <v>33553</v>
      </c>
      <c r="N106" s="22">
        <f t="shared" si="22"/>
        <v>540430.29</v>
      </c>
      <c r="P106" s="37"/>
    </row>
    <row r="107" spans="1:16" x14ac:dyDescent="0.25">
      <c r="A107" s="21" t="s">
        <v>4</v>
      </c>
      <c r="B107" s="22">
        <f t="shared" ref="B107:M107" si="29">B10+B33+B56+B86</f>
        <v>3234169.1300000004</v>
      </c>
      <c r="C107" s="22">
        <f t="shared" si="29"/>
        <v>3139794.08</v>
      </c>
      <c r="D107" s="22">
        <f t="shared" si="29"/>
        <v>3143701.29</v>
      </c>
      <c r="E107" s="22">
        <f t="shared" si="29"/>
        <v>3200166.67</v>
      </c>
      <c r="F107" s="22">
        <f t="shared" si="29"/>
        <v>4035290.6300000004</v>
      </c>
      <c r="G107" s="22">
        <f t="shared" si="29"/>
        <v>3587005.67</v>
      </c>
      <c r="H107" s="22">
        <f t="shared" si="29"/>
        <v>3457671.7800000003</v>
      </c>
      <c r="I107" s="22">
        <f t="shared" si="29"/>
        <v>3577685.12</v>
      </c>
      <c r="J107" s="22">
        <f t="shared" si="29"/>
        <v>3213310.98</v>
      </c>
      <c r="K107" s="22">
        <f t="shared" si="29"/>
        <v>3676640.06</v>
      </c>
      <c r="L107" s="22">
        <f t="shared" si="29"/>
        <v>3351857.2399999998</v>
      </c>
      <c r="M107" s="22">
        <f t="shared" si="29"/>
        <v>3013603.71</v>
      </c>
      <c r="N107" s="22">
        <f t="shared" si="22"/>
        <v>40630896.360000007</v>
      </c>
      <c r="P107" s="37"/>
    </row>
    <row r="108" spans="1:16" x14ac:dyDescent="0.25">
      <c r="A108" s="21" t="s">
        <v>5</v>
      </c>
      <c r="B108" s="22">
        <f t="shared" ref="B108:M108" si="30">B11+B34+B57+B73+B87</f>
        <v>402771.55</v>
      </c>
      <c r="C108" s="22">
        <f t="shared" si="30"/>
        <v>336368.55999999994</v>
      </c>
      <c r="D108" s="22">
        <f t="shared" si="30"/>
        <v>309543.97000000003</v>
      </c>
      <c r="E108" s="22">
        <f t="shared" si="30"/>
        <v>306240.64000000001</v>
      </c>
      <c r="F108" s="22">
        <f t="shared" si="30"/>
        <v>399146.16000000003</v>
      </c>
      <c r="G108" s="22">
        <f t="shared" si="30"/>
        <v>372025.45</v>
      </c>
      <c r="H108" s="22">
        <f t="shared" si="30"/>
        <v>350163.18000000005</v>
      </c>
      <c r="I108" s="22">
        <f t="shared" si="30"/>
        <v>384086.65</v>
      </c>
      <c r="J108" s="22">
        <f t="shared" si="30"/>
        <v>328345.56</v>
      </c>
      <c r="K108" s="22">
        <f t="shared" si="30"/>
        <v>363603.3</v>
      </c>
      <c r="L108" s="22">
        <f t="shared" si="30"/>
        <v>356290.79</v>
      </c>
      <c r="M108" s="22">
        <f t="shared" si="30"/>
        <v>269641.24</v>
      </c>
      <c r="N108" s="22">
        <f t="shared" si="22"/>
        <v>4178227.05</v>
      </c>
      <c r="O108" s="24"/>
    </row>
    <row r="109" spans="1:16" x14ac:dyDescent="0.25">
      <c r="A109" s="23" t="s">
        <v>12</v>
      </c>
      <c r="B109" s="22">
        <f t="shared" ref="B109:M109" si="31">SUM(B100:B108)</f>
        <v>17196188.850000001</v>
      </c>
      <c r="C109" s="22">
        <f t="shared" si="31"/>
        <v>16991845.370000001</v>
      </c>
      <c r="D109" s="22">
        <f t="shared" si="31"/>
        <v>17034325.640000001</v>
      </c>
      <c r="E109" s="22">
        <f t="shared" si="31"/>
        <v>16448747.4</v>
      </c>
      <c r="F109" s="22">
        <f t="shared" si="31"/>
        <v>20577082.030000001</v>
      </c>
      <c r="G109" s="22">
        <f t="shared" si="31"/>
        <v>18523967.16</v>
      </c>
      <c r="H109" s="22">
        <f t="shared" si="31"/>
        <v>18629829.900000002</v>
      </c>
      <c r="I109" s="22">
        <f t="shared" si="31"/>
        <v>19510819.809999999</v>
      </c>
      <c r="J109" s="22">
        <f t="shared" si="31"/>
        <v>17028714.420000002</v>
      </c>
      <c r="K109" s="22">
        <f t="shared" si="31"/>
        <v>20303520.229999997</v>
      </c>
      <c r="L109" s="22">
        <f t="shared" si="31"/>
        <v>18774944.77</v>
      </c>
      <c r="M109" s="22">
        <f t="shared" si="31"/>
        <v>17000210.75</v>
      </c>
      <c r="N109" s="22">
        <f t="shared" si="22"/>
        <v>218020196.32999998</v>
      </c>
    </row>
    <row r="110" spans="1:16" x14ac:dyDescent="0.25">
      <c r="A110" s="38" t="s">
        <v>13</v>
      </c>
      <c r="B110" s="18" t="s">
        <v>36</v>
      </c>
      <c r="C110" s="18" t="s">
        <v>37</v>
      </c>
      <c r="D110" s="18" t="s">
        <v>38</v>
      </c>
      <c r="E110" s="18" t="s">
        <v>39</v>
      </c>
      <c r="F110" s="18" t="s">
        <v>40</v>
      </c>
      <c r="G110" s="18" t="s">
        <v>41</v>
      </c>
      <c r="H110" s="18" t="s">
        <v>42</v>
      </c>
      <c r="I110" s="19" t="s">
        <v>43</v>
      </c>
      <c r="J110" s="18" t="s">
        <v>44</v>
      </c>
      <c r="K110" s="18" t="s">
        <v>45</v>
      </c>
      <c r="L110" s="18" t="s">
        <v>46</v>
      </c>
      <c r="M110" s="18" t="s">
        <v>47</v>
      </c>
      <c r="N110" s="18" t="s">
        <v>0</v>
      </c>
    </row>
    <row r="111" spans="1:16" x14ac:dyDescent="0.25">
      <c r="A111" s="21" t="s">
        <v>18</v>
      </c>
      <c r="B111" s="39">
        <f t="shared" ref="B111:B119" si="32">B100/$B$109</f>
        <v>7.0455506773525571E-3</v>
      </c>
      <c r="C111" s="39">
        <f t="shared" ref="C111:C119" si="33">C100/$C$109</f>
        <v>5.6294603627269242E-3</v>
      </c>
      <c r="D111" s="39">
        <f t="shared" ref="D111:D119" si="34">D100/$D$109</f>
        <v>6.4156387701884976E-3</v>
      </c>
      <c r="E111" s="39">
        <f t="shared" ref="E111:E119" si="35">E100/$E$109</f>
        <v>5.5954181653978096E-3</v>
      </c>
      <c r="F111" s="39">
        <f t="shared" ref="F111:F119" si="36">F100/$F$109</f>
        <v>7.1327489381641917E-3</v>
      </c>
      <c r="G111" s="39">
        <f t="shared" ref="G111:G119" si="37">G100/$G$109</f>
        <v>7.2508128976838462E-3</v>
      </c>
      <c r="H111" s="39">
        <f t="shared" ref="H111:H119" si="38">H100/$H$109</f>
        <v>6.8390925029326215E-3</v>
      </c>
      <c r="I111" s="39">
        <f t="shared" ref="I111:I119" si="39">I100/$I$109</f>
        <v>7.3368224090015824E-3</v>
      </c>
      <c r="J111" s="39">
        <f t="shared" ref="J111:J119" si="40">J100/$J$109</f>
        <v>6.92495141391889E-3</v>
      </c>
      <c r="K111" s="39">
        <f t="shared" ref="K111:K119" si="41">K100/$K$109</f>
        <v>8.491647657495896E-3</v>
      </c>
      <c r="L111" s="39">
        <f t="shared" ref="L111:L119" si="42">L100/$L$109</f>
        <v>9.6743597504601354E-3</v>
      </c>
      <c r="M111" s="39">
        <f t="shared" ref="M111:M119" si="43">M100/$M$109</f>
        <v>9.8978361194728137E-3</v>
      </c>
      <c r="N111" s="39">
        <f t="shared" ref="N111:N119" si="44">N100/$N$109</f>
        <v>7.3846965882144724E-3</v>
      </c>
    </row>
    <row r="112" spans="1:16" x14ac:dyDescent="0.25">
      <c r="A112" s="21" t="s">
        <v>19</v>
      </c>
      <c r="B112" s="39">
        <f t="shared" si="32"/>
        <v>6.5022709377839827E-2</v>
      </c>
      <c r="C112" s="39">
        <f t="shared" si="33"/>
        <v>6.737823615211018E-2</v>
      </c>
      <c r="D112" s="39">
        <f t="shared" si="34"/>
        <v>6.2412473641075696E-2</v>
      </c>
      <c r="E112" s="39">
        <f t="shared" si="35"/>
        <v>6.3978841331103431E-2</v>
      </c>
      <c r="F112" s="39">
        <f t="shared" si="36"/>
        <v>6.5581633879504914E-2</v>
      </c>
      <c r="G112" s="39">
        <f t="shared" si="37"/>
        <v>6.6129950966723694E-2</v>
      </c>
      <c r="H112" s="39">
        <f t="shared" si="38"/>
        <v>7.3214984641378822E-2</v>
      </c>
      <c r="I112" s="39">
        <f t="shared" si="39"/>
        <v>7.530423141148368E-2</v>
      </c>
      <c r="J112" s="39">
        <f t="shared" si="40"/>
        <v>7.4449048749741134E-2</v>
      </c>
      <c r="K112" s="39">
        <f t="shared" si="41"/>
        <v>7.6785098462701415E-2</v>
      </c>
      <c r="L112" s="39">
        <f t="shared" si="42"/>
        <v>7.6730794558816692E-2</v>
      </c>
      <c r="M112" s="39">
        <f t="shared" si="43"/>
        <v>7.5164188185137634E-2</v>
      </c>
      <c r="N112" s="39">
        <f t="shared" si="44"/>
        <v>7.0321238023260887E-2</v>
      </c>
    </row>
    <row r="113" spans="1:14" x14ac:dyDescent="0.25">
      <c r="A113" s="21" t="s">
        <v>1</v>
      </c>
      <c r="B113" s="39">
        <f t="shared" si="32"/>
        <v>1.3760954945548879E-2</v>
      </c>
      <c r="C113" s="39">
        <f t="shared" si="33"/>
        <v>1.2491393687865227E-2</v>
      </c>
      <c r="D113" s="39">
        <f t="shared" si="34"/>
        <v>1.2257277711640599E-2</v>
      </c>
      <c r="E113" s="39">
        <f t="shared" si="35"/>
        <v>1.1122511371291407E-2</v>
      </c>
      <c r="F113" s="39">
        <f t="shared" si="36"/>
        <v>1.0459677892434391E-2</v>
      </c>
      <c r="G113" s="39">
        <f t="shared" si="37"/>
        <v>1.0827024161059892E-2</v>
      </c>
      <c r="H113" s="39">
        <f t="shared" si="38"/>
        <v>7.9318775744699616E-3</v>
      </c>
      <c r="I113" s="39">
        <f t="shared" si="39"/>
        <v>9.0825143036365342E-3</v>
      </c>
      <c r="J113" s="39">
        <f t="shared" si="40"/>
        <v>6.893951422552543E-3</v>
      </c>
      <c r="K113" s="39">
        <f t="shared" si="41"/>
        <v>6.5239814820033321E-3</v>
      </c>
      <c r="L113" s="39">
        <f t="shared" si="42"/>
        <v>5.162736891502452E-3</v>
      </c>
      <c r="M113" s="39">
        <f t="shared" si="43"/>
        <v>5.652267575565203E-3</v>
      </c>
      <c r="N113" s="39">
        <f t="shared" si="44"/>
        <v>9.2848018856749211E-3</v>
      </c>
    </row>
    <row r="114" spans="1:14" x14ac:dyDescent="0.25">
      <c r="A114" s="21" t="s">
        <v>20</v>
      </c>
      <c r="B114" s="39">
        <f t="shared" si="32"/>
        <v>7.40043303257861E-2</v>
      </c>
      <c r="C114" s="39">
        <f t="shared" si="33"/>
        <v>7.5952246027295389E-2</v>
      </c>
      <c r="D114" s="39">
        <f t="shared" si="34"/>
        <v>7.0707613876518569E-2</v>
      </c>
      <c r="E114" s="39">
        <f t="shared" si="35"/>
        <v>8.1994103088968345E-2</v>
      </c>
      <c r="F114" s="39">
        <f t="shared" si="36"/>
        <v>8.3347150363670866E-2</v>
      </c>
      <c r="G114" s="39">
        <f t="shared" si="37"/>
        <v>0.10054782779046992</v>
      </c>
      <c r="H114" s="39">
        <f t="shared" si="38"/>
        <v>9.2369146107984579E-2</v>
      </c>
      <c r="I114" s="39">
        <f t="shared" si="39"/>
        <v>9.8018258516221729E-2</v>
      </c>
      <c r="J114" s="39">
        <f t="shared" si="40"/>
        <v>0.10344611792485506</v>
      </c>
      <c r="K114" s="39">
        <f t="shared" si="41"/>
        <v>9.5500493906223491E-2</v>
      </c>
      <c r="L114" s="39">
        <f t="shared" si="42"/>
        <v>9.5718615528049833E-2</v>
      </c>
      <c r="M114" s="39">
        <f t="shared" si="43"/>
        <v>9.906769479313661E-2</v>
      </c>
      <c r="N114" s="39">
        <f t="shared" si="44"/>
        <v>8.9482425428471776E-2</v>
      </c>
    </row>
    <row r="115" spans="1:14" x14ac:dyDescent="0.25">
      <c r="A115" s="21" t="s">
        <v>2</v>
      </c>
      <c r="B115" s="39">
        <f t="shared" si="32"/>
        <v>0.55958257460053429</v>
      </c>
      <c r="C115" s="39">
        <f t="shared" si="33"/>
        <v>0.56514907597702557</v>
      </c>
      <c r="D115" s="39">
        <f t="shared" si="34"/>
        <v>0.5810990413824213</v>
      </c>
      <c r="E115" s="39">
        <f t="shared" si="35"/>
        <v>0.5579488380981521</v>
      </c>
      <c r="F115" s="39">
        <f t="shared" si="36"/>
        <v>0.55279206854578489</v>
      </c>
      <c r="G115" s="39">
        <f t="shared" si="37"/>
        <v>0.53814258543524651</v>
      </c>
      <c r="H115" s="39">
        <f t="shared" si="38"/>
        <v>0.54867768921497229</v>
      </c>
      <c r="I115" s="39">
        <f t="shared" si="39"/>
        <v>0.53554085383150285</v>
      </c>
      <c r="J115" s="39">
        <f t="shared" si="40"/>
        <v>0.52683672053735675</v>
      </c>
      <c r="K115" s="39">
        <f t="shared" si="41"/>
        <v>0.53806030216662581</v>
      </c>
      <c r="L115" s="39">
        <f t="shared" si="42"/>
        <v>0.54668470004772218</v>
      </c>
      <c r="M115" s="39">
        <f t="shared" si="43"/>
        <v>0.5486570012080586</v>
      </c>
      <c r="N115" s="39">
        <f t="shared" si="44"/>
        <v>0.54950381472303489</v>
      </c>
    </row>
    <row r="116" spans="1:14" x14ac:dyDescent="0.25">
      <c r="A116" s="21" t="s">
        <v>3</v>
      </c>
      <c r="B116" s="39">
        <f t="shared" si="32"/>
        <v>6.5418881463377265E-2</v>
      </c>
      <c r="C116" s="39">
        <f t="shared" si="33"/>
        <v>6.5265788138466327E-2</v>
      </c>
      <c r="D116" s="39">
        <f t="shared" si="34"/>
        <v>6.1245290365366051E-2</v>
      </c>
      <c r="E116" s="39">
        <f t="shared" si="35"/>
        <v>6.4416100158483799E-2</v>
      </c>
      <c r="F116" s="39">
        <f t="shared" si="36"/>
        <v>6.252074750561705E-2</v>
      </c>
      <c r="G116" s="39">
        <f t="shared" si="37"/>
        <v>6.0906740454402745E-2</v>
      </c>
      <c r="H116" s="39">
        <f t="shared" si="38"/>
        <v>6.4412430303510182E-2</v>
      </c>
      <c r="I116" s="39">
        <f t="shared" si="39"/>
        <v>6.8953887284144838E-2</v>
      </c>
      <c r="J116" s="39">
        <f t="shared" si="40"/>
        <v>7.0986111469476379E-2</v>
      </c>
      <c r="K116" s="39">
        <f t="shared" si="41"/>
        <v>7.3950571772351231E-2</v>
      </c>
      <c r="L116" s="39">
        <f t="shared" si="42"/>
        <v>6.6902972838944863E-2</v>
      </c>
      <c r="M116" s="39">
        <f t="shared" si="43"/>
        <v>6.6457669061543836E-2</v>
      </c>
      <c r="N116" s="39">
        <f t="shared" si="44"/>
        <v>6.6016818130988419E-2</v>
      </c>
    </row>
    <row r="117" spans="1:14" x14ac:dyDescent="0.25">
      <c r="A117" s="21" t="s">
        <v>21</v>
      </c>
      <c r="B117" s="39">
        <f t="shared" si="32"/>
        <v>3.6680959106819766E-3</v>
      </c>
      <c r="C117" s="39">
        <f t="shared" si="33"/>
        <v>3.5555114047038901E-3</v>
      </c>
      <c r="D117" s="39">
        <f t="shared" si="34"/>
        <v>3.1399188397809681E-3</v>
      </c>
      <c r="E117" s="39">
        <f t="shared" si="35"/>
        <v>1.7724960625269252E-3</v>
      </c>
      <c r="F117" s="39">
        <f t="shared" si="36"/>
        <v>2.6622982753400628E-3</v>
      </c>
      <c r="G117" s="39">
        <f t="shared" si="37"/>
        <v>2.4702613433050377E-3</v>
      </c>
      <c r="H117" s="39">
        <f t="shared" si="38"/>
        <v>2.160269321621664E-3</v>
      </c>
      <c r="I117" s="39">
        <f t="shared" si="39"/>
        <v>2.7083167449948376E-3</v>
      </c>
      <c r="J117" s="39">
        <f t="shared" si="40"/>
        <v>2.4816588591307174E-3</v>
      </c>
      <c r="K117" s="39">
        <f t="shared" si="41"/>
        <v>1.6956453664192992E-3</v>
      </c>
      <c r="L117" s="39">
        <f t="shared" si="42"/>
        <v>1.6206838620702905E-3</v>
      </c>
      <c r="M117" s="39">
        <f t="shared" si="43"/>
        <v>1.9736814145083466E-3</v>
      </c>
      <c r="N117" s="39">
        <f t="shared" si="44"/>
        <v>2.4788083815042222E-3</v>
      </c>
    </row>
    <row r="118" spans="1:14" x14ac:dyDescent="0.25">
      <c r="A118" s="21" t="s">
        <v>4</v>
      </c>
      <c r="B118" s="39">
        <f t="shared" si="32"/>
        <v>0.18807476227501421</v>
      </c>
      <c r="C118" s="39">
        <f t="shared" si="33"/>
        <v>0.18478240659743009</v>
      </c>
      <c r="D118" s="39">
        <f t="shared" si="34"/>
        <v>0.18455096822958234</v>
      </c>
      <c r="E118" s="39">
        <f t="shared" si="35"/>
        <v>0.19455382177003946</v>
      </c>
      <c r="F118" s="39">
        <f t="shared" si="36"/>
        <v>0.19610606713414555</v>
      </c>
      <c r="G118" s="39">
        <f t="shared" si="37"/>
        <v>0.19364133174159653</v>
      </c>
      <c r="H118" s="39">
        <f t="shared" si="38"/>
        <v>0.18559867688324946</v>
      </c>
      <c r="I118" s="39">
        <f t="shared" si="39"/>
        <v>0.18336928713606937</v>
      </c>
      <c r="J118" s="39">
        <f t="shared" si="40"/>
        <v>0.18869956361626503</v>
      </c>
      <c r="K118" s="39">
        <f t="shared" si="41"/>
        <v>0.18108387207492643</v>
      </c>
      <c r="L118" s="39">
        <f t="shared" si="42"/>
        <v>0.17852820772904995</v>
      </c>
      <c r="M118" s="39">
        <f t="shared" si="43"/>
        <v>0.17726860886121662</v>
      </c>
      <c r="N118" s="39">
        <f t="shared" si="44"/>
        <v>0.18636299317197302</v>
      </c>
    </row>
    <row r="119" spans="1:14" x14ac:dyDescent="0.25">
      <c r="A119" s="21" t="s">
        <v>5</v>
      </c>
      <c r="B119" s="39">
        <f t="shared" si="32"/>
        <v>2.3422140423864906E-2</v>
      </c>
      <c r="C119" s="39">
        <f t="shared" si="33"/>
        <v>1.9795881652376401E-2</v>
      </c>
      <c r="D119" s="39">
        <f t="shared" si="34"/>
        <v>1.8171777183425972E-2</v>
      </c>
      <c r="E119" s="39">
        <f t="shared" si="35"/>
        <v>1.8617869954036744E-2</v>
      </c>
      <c r="F119" s="39">
        <f t="shared" si="36"/>
        <v>1.9397607465337981E-2</v>
      </c>
      <c r="G119" s="39">
        <f t="shared" si="37"/>
        <v>2.0083465209511851E-2</v>
      </c>
      <c r="H119" s="39">
        <f t="shared" si="38"/>
        <v>1.8795833449880291E-2</v>
      </c>
      <c r="I119" s="39">
        <f t="shared" si="39"/>
        <v>1.9685828362944635E-2</v>
      </c>
      <c r="J119" s="39">
        <f t="shared" si="40"/>
        <v>1.928187600670327E-2</v>
      </c>
      <c r="K119" s="39">
        <f t="shared" si="41"/>
        <v>1.7908387111253171E-2</v>
      </c>
      <c r="L119" s="39">
        <f t="shared" si="42"/>
        <v>1.8976928793383609E-2</v>
      </c>
      <c r="M119" s="39">
        <f t="shared" si="43"/>
        <v>1.5861052781360373E-2</v>
      </c>
      <c r="N119" s="39">
        <f t="shared" si="44"/>
        <v>1.916440366687748E-2</v>
      </c>
    </row>
    <row r="120" spans="1:14" x14ac:dyDescent="0.25">
      <c r="A120" s="23" t="s">
        <v>24</v>
      </c>
      <c r="B120" s="40">
        <f t="shared" ref="B120:N120" si="45">B109/B131</f>
        <v>346.1669387631855</v>
      </c>
      <c r="C120" s="40">
        <f t="shared" si="45"/>
        <v>345.07514814890033</v>
      </c>
      <c r="D120" s="40">
        <f t="shared" si="45"/>
        <v>345.0129755129322</v>
      </c>
      <c r="E120" s="40">
        <f t="shared" si="45"/>
        <v>344.06566820758468</v>
      </c>
      <c r="F120" s="40">
        <f t="shared" si="45"/>
        <v>344.01782241615678</v>
      </c>
      <c r="G120" s="40">
        <f t="shared" si="45"/>
        <v>344.2284793637225</v>
      </c>
      <c r="H120" s="40">
        <f t="shared" si="45"/>
        <v>344.67770397779839</v>
      </c>
      <c r="I120" s="40">
        <f t="shared" si="45"/>
        <v>344.13044676873147</v>
      </c>
      <c r="J120" s="40">
        <f t="shared" si="45"/>
        <v>344.24392867972591</v>
      </c>
      <c r="K120" s="40">
        <f t="shared" si="45"/>
        <v>344.25582810539515</v>
      </c>
      <c r="L120" s="40">
        <f t="shared" si="45"/>
        <v>343.65575329928799</v>
      </c>
      <c r="M120" s="40">
        <f t="shared" si="45"/>
        <v>343.34149432483741</v>
      </c>
      <c r="N120" s="41">
        <f t="shared" si="45"/>
        <v>344.38995916671666</v>
      </c>
    </row>
    <row r="121" spans="1:14" x14ac:dyDescent="0.25">
      <c r="A121" s="23" t="s">
        <v>15</v>
      </c>
      <c r="B121" s="18" t="s">
        <v>36</v>
      </c>
      <c r="C121" s="18" t="s">
        <v>37</v>
      </c>
      <c r="D121" s="18" t="s">
        <v>38</v>
      </c>
      <c r="E121" s="18" t="s">
        <v>39</v>
      </c>
      <c r="F121" s="18" t="s">
        <v>40</v>
      </c>
      <c r="G121" s="18" t="s">
        <v>41</v>
      </c>
      <c r="H121" s="18" t="s">
        <v>42</v>
      </c>
      <c r="I121" s="19" t="s">
        <v>43</v>
      </c>
      <c r="J121" s="18" t="s">
        <v>44</v>
      </c>
      <c r="K121" s="18" t="s">
        <v>45</v>
      </c>
      <c r="L121" s="18" t="s">
        <v>46</v>
      </c>
      <c r="M121" s="18" t="s">
        <v>47</v>
      </c>
      <c r="N121" s="18" t="s">
        <v>0</v>
      </c>
    </row>
    <row r="122" spans="1:14" x14ac:dyDescent="0.25">
      <c r="A122" s="21" t="s">
        <v>18</v>
      </c>
      <c r="B122" s="25">
        <f t="shared" ref="B122:M122" si="46">B14+B37+B60+B90</f>
        <v>421</v>
      </c>
      <c r="C122" s="25">
        <f t="shared" si="46"/>
        <v>337</v>
      </c>
      <c r="D122" s="25">
        <f t="shared" si="46"/>
        <v>377</v>
      </c>
      <c r="E122" s="25">
        <f t="shared" si="46"/>
        <v>305</v>
      </c>
      <c r="F122" s="25">
        <f t="shared" si="46"/>
        <v>489</v>
      </c>
      <c r="G122" s="25">
        <f t="shared" si="46"/>
        <v>448</v>
      </c>
      <c r="H122" s="25">
        <f t="shared" si="46"/>
        <v>416</v>
      </c>
      <c r="I122" s="25">
        <f t="shared" si="46"/>
        <v>496</v>
      </c>
      <c r="J122" s="25">
        <f t="shared" si="46"/>
        <v>399</v>
      </c>
      <c r="K122" s="25">
        <f t="shared" si="46"/>
        <v>580</v>
      </c>
      <c r="L122" s="25">
        <f t="shared" si="46"/>
        <v>614</v>
      </c>
      <c r="M122" s="25">
        <f t="shared" si="46"/>
        <v>560</v>
      </c>
      <c r="N122" s="25">
        <f t="shared" ref="N122:N130" si="47">SUM(B122:M122)</f>
        <v>5442</v>
      </c>
    </row>
    <row r="123" spans="1:14" x14ac:dyDescent="0.25">
      <c r="A123" s="21" t="s">
        <v>19</v>
      </c>
      <c r="B123" s="25">
        <f t="shared" ref="B123:M123" si="48">B15+B38+B61+B76+B91</f>
        <v>3140</v>
      </c>
      <c r="C123" s="25">
        <f t="shared" si="48"/>
        <v>3237</v>
      </c>
      <c r="D123" s="25">
        <f t="shared" si="48"/>
        <v>3014</v>
      </c>
      <c r="E123" s="25">
        <f t="shared" si="48"/>
        <v>2998</v>
      </c>
      <c r="F123" s="25">
        <f t="shared" si="48"/>
        <v>3855</v>
      </c>
      <c r="G123" s="25">
        <f t="shared" si="48"/>
        <v>3516</v>
      </c>
      <c r="H123" s="25">
        <f t="shared" si="48"/>
        <v>3951</v>
      </c>
      <c r="I123" s="25">
        <f t="shared" si="48"/>
        <v>4283</v>
      </c>
      <c r="J123" s="25">
        <f t="shared" si="48"/>
        <v>3723</v>
      </c>
      <c r="K123" s="25">
        <f t="shared" si="48"/>
        <v>4515</v>
      </c>
      <c r="L123" s="25">
        <f t="shared" si="48"/>
        <v>4204</v>
      </c>
      <c r="M123" s="25">
        <f t="shared" si="48"/>
        <v>3707</v>
      </c>
      <c r="N123" s="25">
        <f t="shared" si="47"/>
        <v>44143</v>
      </c>
    </row>
    <row r="124" spans="1:14" x14ac:dyDescent="0.25">
      <c r="A124" s="21" t="s">
        <v>1</v>
      </c>
      <c r="B124" s="25">
        <f t="shared" ref="B124:M124" si="49">B16+B39+B62</f>
        <v>668</v>
      </c>
      <c r="C124" s="25">
        <f t="shared" si="49"/>
        <v>603</v>
      </c>
      <c r="D124" s="25">
        <f t="shared" si="49"/>
        <v>592</v>
      </c>
      <c r="E124" s="25">
        <f t="shared" si="49"/>
        <v>518</v>
      </c>
      <c r="F124" s="25">
        <f t="shared" si="49"/>
        <v>607</v>
      </c>
      <c r="G124" s="25">
        <f t="shared" si="49"/>
        <v>571</v>
      </c>
      <c r="H124" s="25">
        <f t="shared" si="49"/>
        <v>420</v>
      </c>
      <c r="I124" s="25">
        <f t="shared" si="49"/>
        <v>501</v>
      </c>
      <c r="J124" s="25">
        <f t="shared" si="49"/>
        <v>333</v>
      </c>
      <c r="K124" s="25">
        <f t="shared" si="49"/>
        <v>376</v>
      </c>
      <c r="L124" s="25">
        <f t="shared" si="49"/>
        <v>276</v>
      </c>
      <c r="M124" s="25">
        <f t="shared" si="49"/>
        <v>275</v>
      </c>
      <c r="N124" s="25">
        <f t="shared" si="47"/>
        <v>5740</v>
      </c>
    </row>
    <row r="125" spans="1:14" x14ac:dyDescent="0.25">
      <c r="A125" s="21" t="s">
        <v>20</v>
      </c>
      <c r="B125" s="25">
        <f t="shared" ref="B125:M125" si="50">B17+B40+B63+B92</f>
        <v>3667</v>
      </c>
      <c r="C125" s="25">
        <f t="shared" si="50"/>
        <v>3773</v>
      </c>
      <c r="D125" s="25">
        <f t="shared" si="50"/>
        <v>3537</v>
      </c>
      <c r="E125" s="25">
        <f t="shared" si="50"/>
        <v>3971</v>
      </c>
      <c r="F125" s="25">
        <f t="shared" si="50"/>
        <v>5090</v>
      </c>
      <c r="G125" s="25">
        <f t="shared" si="50"/>
        <v>5475</v>
      </c>
      <c r="H125" s="25">
        <f t="shared" si="50"/>
        <v>5006</v>
      </c>
      <c r="I125" s="25">
        <f t="shared" si="50"/>
        <v>5639</v>
      </c>
      <c r="J125" s="25">
        <f t="shared" si="50"/>
        <v>5163</v>
      </c>
      <c r="K125" s="25">
        <f t="shared" si="50"/>
        <v>5742</v>
      </c>
      <c r="L125" s="25">
        <f t="shared" si="50"/>
        <v>5321</v>
      </c>
      <c r="M125" s="25">
        <f t="shared" si="50"/>
        <v>4993</v>
      </c>
      <c r="N125" s="25">
        <f t="shared" si="47"/>
        <v>57377</v>
      </c>
    </row>
    <row r="126" spans="1:14" x14ac:dyDescent="0.25">
      <c r="A126" s="21" t="s">
        <v>2</v>
      </c>
      <c r="B126" s="25">
        <f t="shared" ref="B126:M126" si="51">B18+B41+B64+B93</f>
        <v>28015</v>
      </c>
      <c r="C126" s="25">
        <f t="shared" si="51"/>
        <v>28063</v>
      </c>
      <c r="D126" s="25">
        <f t="shared" si="51"/>
        <v>28972</v>
      </c>
      <c r="E126" s="25">
        <f t="shared" si="51"/>
        <v>26978</v>
      </c>
      <c r="F126" s="25">
        <f t="shared" si="51"/>
        <v>33309</v>
      </c>
      <c r="G126" s="25">
        <f t="shared" si="51"/>
        <v>29134</v>
      </c>
      <c r="H126" s="25">
        <f t="shared" si="51"/>
        <v>29845</v>
      </c>
      <c r="I126" s="25">
        <f t="shared" si="51"/>
        <v>30464</v>
      </c>
      <c r="J126" s="25">
        <f t="shared" si="51"/>
        <v>26156</v>
      </c>
      <c r="K126" s="25">
        <f t="shared" si="51"/>
        <v>31806</v>
      </c>
      <c r="L126" s="25">
        <f t="shared" si="51"/>
        <v>29848</v>
      </c>
      <c r="M126" s="25">
        <f t="shared" si="51"/>
        <v>27177</v>
      </c>
      <c r="N126" s="25">
        <f t="shared" si="47"/>
        <v>349767</v>
      </c>
    </row>
    <row r="127" spans="1:14" x14ac:dyDescent="0.25">
      <c r="A127" s="21" t="s">
        <v>3</v>
      </c>
      <c r="B127" s="25">
        <f t="shared" ref="B127:M127" si="52">B19+B42+B65+B94</f>
        <v>3485</v>
      </c>
      <c r="C127" s="25">
        <f t="shared" si="52"/>
        <v>3398</v>
      </c>
      <c r="D127" s="25">
        <f t="shared" si="52"/>
        <v>3161</v>
      </c>
      <c r="E127" s="25">
        <f t="shared" si="52"/>
        <v>3223</v>
      </c>
      <c r="F127" s="25">
        <f t="shared" si="52"/>
        <v>3922</v>
      </c>
      <c r="G127" s="25">
        <f t="shared" si="52"/>
        <v>3429</v>
      </c>
      <c r="H127" s="25">
        <f t="shared" si="52"/>
        <v>3639</v>
      </c>
      <c r="I127" s="25">
        <f t="shared" si="52"/>
        <v>4022</v>
      </c>
      <c r="J127" s="25">
        <f t="shared" si="52"/>
        <v>3621</v>
      </c>
      <c r="K127" s="25">
        <f t="shared" si="52"/>
        <v>4476</v>
      </c>
      <c r="L127" s="25">
        <f t="shared" si="52"/>
        <v>3799</v>
      </c>
      <c r="M127" s="25">
        <f t="shared" si="52"/>
        <v>3414</v>
      </c>
      <c r="N127" s="25">
        <f t="shared" si="47"/>
        <v>43589</v>
      </c>
    </row>
    <row r="128" spans="1:14" x14ac:dyDescent="0.25">
      <c r="A128" s="21" t="s">
        <v>21</v>
      </c>
      <c r="B128" s="25">
        <f t="shared" ref="B128:M128" si="53">B20+B43+B66</f>
        <v>201</v>
      </c>
      <c r="C128" s="25">
        <f t="shared" si="53"/>
        <v>195</v>
      </c>
      <c r="D128" s="25">
        <f t="shared" si="53"/>
        <v>173</v>
      </c>
      <c r="E128" s="25">
        <f t="shared" si="53"/>
        <v>96</v>
      </c>
      <c r="F128" s="25">
        <f t="shared" si="53"/>
        <v>181</v>
      </c>
      <c r="G128" s="25">
        <f t="shared" si="53"/>
        <v>148</v>
      </c>
      <c r="H128" s="25">
        <f t="shared" si="53"/>
        <v>131</v>
      </c>
      <c r="I128" s="25">
        <f t="shared" si="53"/>
        <v>169</v>
      </c>
      <c r="J128" s="25">
        <f t="shared" si="53"/>
        <v>135</v>
      </c>
      <c r="K128" s="25">
        <f t="shared" si="53"/>
        <v>110</v>
      </c>
      <c r="L128" s="25">
        <f t="shared" si="53"/>
        <v>98</v>
      </c>
      <c r="M128" s="25">
        <f t="shared" si="53"/>
        <v>111</v>
      </c>
      <c r="N128" s="25">
        <f t="shared" si="47"/>
        <v>1748</v>
      </c>
    </row>
    <row r="129" spans="1:14" x14ac:dyDescent="0.25">
      <c r="A129" s="21" t="s">
        <v>4</v>
      </c>
      <c r="B129" s="25">
        <f t="shared" ref="B129:M129" si="54">B21+B44+B67+B95</f>
        <v>8858</v>
      </c>
      <c r="C129" s="25">
        <f t="shared" si="54"/>
        <v>8579</v>
      </c>
      <c r="D129" s="25">
        <f t="shared" si="54"/>
        <v>8611</v>
      </c>
      <c r="E129" s="25">
        <f t="shared" si="54"/>
        <v>8782</v>
      </c>
      <c r="F129" s="25">
        <f t="shared" si="54"/>
        <v>11115</v>
      </c>
      <c r="G129" s="25">
        <f t="shared" si="54"/>
        <v>9914</v>
      </c>
      <c r="H129" s="25">
        <f t="shared" si="54"/>
        <v>9561</v>
      </c>
      <c r="I129" s="25">
        <f t="shared" si="54"/>
        <v>9912</v>
      </c>
      <c r="J129" s="25">
        <f t="shared" si="54"/>
        <v>8922</v>
      </c>
      <c r="K129" s="25">
        <f t="shared" si="54"/>
        <v>10220</v>
      </c>
      <c r="L129" s="25">
        <f t="shared" si="54"/>
        <v>9314</v>
      </c>
      <c r="M129" s="25">
        <f t="shared" si="54"/>
        <v>8415</v>
      </c>
      <c r="N129" s="25">
        <f t="shared" si="47"/>
        <v>112203</v>
      </c>
    </row>
    <row r="130" spans="1:14" x14ac:dyDescent="0.25">
      <c r="A130" s="21" t="s">
        <v>5</v>
      </c>
      <c r="B130" s="25">
        <f t="shared" ref="B130:M130" si="55">B22+B45+B68+B77+B96</f>
        <v>1221</v>
      </c>
      <c r="C130" s="25">
        <f t="shared" si="55"/>
        <v>1056</v>
      </c>
      <c r="D130" s="25">
        <f t="shared" si="55"/>
        <v>936</v>
      </c>
      <c r="E130" s="25">
        <f t="shared" si="55"/>
        <v>936</v>
      </c>
      <c r="F130" s="25">
        <f t="shared" si="55"/>
        <v>1246</v>
      </c>
      <c r="G130" s="25">
        <f t="shared" si="55"/>
        <v>1178</v>
      </c>
      <c r="H130" s="25">
        <f t="shared" si="55"/>
        <v>1081</v>
      </c>
      <c r="I130" s="25">
        <f t="shared" si="55"/>
        <v>1210</v>
      </c>
      <c r="J130" s="25">
        <f t="shared" si="55"/>
        <v>1015</v>
      </c>
      <c r="K130" s="25">
        <f t="shared" si="55"/>
        <v>1153</v>
      </c>
      <c r="L130" s="25">
        <f t="shared" si="55"/>
        <v>1159</v>
      </c>
      <c r="M130" s="25">
        <f t="shared" si="55"/>
        <v>862</v>
      </c>
      <c r="N130" s="25">
        <f t="shared" si="47"/>
        <v>13053</v>
      </c>
    </row>
    <row r="131" spans="1:14" x14ac:dyDescent="0.25">
      <c r="A131" s="23" t="s">
        <v>14</v>
      </c>
      <c r="B131" s="25">
        <f t="shared" ref="B131:N131" si="56">SUM(B122:B130)</f>
        <v>49676</v>
      </c>
      <c r="C131" s="25">
        <f t="shared" si="56"/>
        <v>49241</v>
      </c>
      <c r="D131" s="25">
        <f t="shared" si="56"/>
        <v>49373</v>
      </c>
      <c r="E131" s="25">
        <f t="shared" si="56"/>
        <v>47807</v>
      </c>
      <c r="F131" s="25">
        <f t="shared" si="56"/>
        <v>59814</v>
      </c>
      <c r="G131" s="25">
        <f t="shared" si="56"/>
        <v>53813</v>
      </c>
      <c r="H131" s="25">
        <f t="shared" si="56"/>
        <v>54050</v>
      </c>
      <c r="I131" s="25">
        <f t="shared" si="56"/>
        <v>56696</v>
      </c>
      <c r="J131" s="25">
        <f t="shared" si="56"/>
        <v>49467</v>
      </c>
      <c r="K131" s="25">
        <f t="shared" si="56"/>
        <v>58978</v>
      </c>
      <c r="L131" s="25">
        <f t="shared" si="56"/>
        <v>54633</v>
      </c>
      <c r="M131" s="25">
        <f t="shared" si="56"/>
        <v>49514</v>
      </c>
      <c r="N131" s="25">
        <f t="shared" si="56"/>
        <v>633062</v>
      </c>
    </row>
    <row r="132" spans="1:14" x14ac:dyDescent="0.25">
      <c r="A132" s="38" t="s">
        <v>16</v>
      </c>
      <c r="B132" s="18" t="s">
        <v>36</v>
      </c>
      <c r="C132" s="18" t="s">
        <v>37</v>
      </c>
      <c r="D132" s="18" t="s">
        <v>38</v>
      </c>
      <c r="E132" s="18" t="s">
        <v>39</v>
      </c>
      <c r="F132" s="18" t="s">
        <v>40</v>
      </c>
      <c r="G132" s="18" t="s">
        <v>41</v>
      </c>
      <c r="H132" s="18" t="s">
        <v>42</v>
      </c>
      <c r="I132" s="19" t="s">
        <v>43</v>
      </c>
      <c r="J132" s="18" t="s">
        <v>44</v>
      </c>
      <c r="K132" s="18" t="s">
        <v>45</v>
      </c>
      <c r="L132" s="18" t="s">
        <v>46</v>
      </c>
      <c r="M132" s="18" t="s">
        <v>47</v>
      </c>
      <c r="N132" s="18" t="s">
        <v>0</v>
      </c>
    </row>
    <row r="133" spans="1:14" x14ac:dyDescent="0.25">
      <c r="A133" s="21" t="s">
        <v>18</v>
      </c>
      <c r="B133" s="39">
        <f t="shared" ref="B133:B134" si="57">B122/$B$131</f>
        <v>8.4749174651743298E-3</v>
      </c>
      <c r="C133" s="39">
        <f>C122/$C$131</f>
        <v>6.8438902540565788E-3</v>
      </c>
      <c r="D133" s="39">
        <f>D122/$D$131</f>
        <v>7.6357523342717682E-3</v>
      </c>
      <c r="E133" s="39">
        <f>E122/$E$131</f>
        <v>6.3798188549793961E-3</v>
      </c>
      <c r="F133" s="39">
        <f>F122/$F$131</f>
        <v>8.1753435650516598E-3</v>
      </c>
      <c r="G133" s="39">
        <f>G122/$G$131</f>
        <v>8.3251258989463506E-3</v>
      </c>
      <c r="H133" s="39">
        <f>H122/$H$131</f>
        <v>7.6965772432932471E-3</v>
      </c>
      <c r="I133" s="39">
        <f>I122/$I$131</f>
        <v>8.7484125864258494E-3</v>
      </c>
      <c r="J133" s="39">
        <f>J122/$J$131</f>
        <v>8.0659833828613022E-3</v>
      </c>
      <c r="K133" s="39">
        <f>K122/$K$131</f>
        <v>9.8341754552545013E-3</v>
      </c>
      <c r="L133" s="39">
        <f>L122/$L$131</f>
        <v>1.1238628667655081E-2</v>
      </c>
      <c r="M133" s="39">
        <f>M122/$M$131</f>
        <v>1.1309932544330896E-2</v>
      </c>
      <c r="N133" s="39">
        <f t="shared" ref="N133:N137" si="58">N122/$N$131</f>
        <v>8.5963144210203738E-3</v>
      </c>
    </row>
    <row r="134" spans="1:14" x14ac:dyDescent="0.25">
      <c r="A134" s="21" t="s">
        <v>19</v>
      </c>
      <c r="B134" s="39">
        <f t="shared" si="57"/>
        <v>6.3209598196312097E-2</v>
      </c>
      <c r="C134" s="39">
        <f t="shared" ref="C134:C141" si="59">C123/$C$131</f>
        <v>6.5737901342377281E-2</v>
      </c>
      <c r="D134" s="39">
        <f t="shared" ref="D134:D140" si="60">D123/$D$131</f>
        <v>6.104551070423106E-2</v>
      </c>
      <c r="E134" s="39">
        <f t="shared" ref="E134:E140" si="61">E123/$E$131</f>
        <v>6.2710481728617151E-2</v>
      </c>
      <c r="F134" s="39">
        <f t="shared" ref="F134:F141" si="62">F123/$F$131</f>
        <v>6.4449794362523821E-2</v>
      </c>
      <c r="G134" s="39">
        <f t="shared" ref="G134:G141" si="63">G123/$G$131</f>
        <v>6.5337372010480732E-2</v>
      </c>
      <c r="H134" s="39">
        <f t="shared" ref="H134:H141" si="64">H123/$H$131</f>
        <v>7.3098982423681777E-2</v>
      </c>
      <c r="I134" s="39">
        <f t="shared" ref="I134:I140" si="65">I123/$I$131</f>
        <v>7.5543248200931279E-2</v>
      </c>
      <c r="J134" s="39">
        <f t="shared" ref="J134:J140" si="66">J123/$J$131</f>
        <v>7.5262296076171992E-2</v>
      </c>
      <c r="K134" s="39">
        <f t="shared" ref="K134:K141" si="67">K123/$K$131</f>
        <v>7.6553969276679443E-2</v>
      </c>
      <c r="L134" s="39">
        <f t="shared" ref="L134:L141" si="68">L123/$L$131</f>
        <v>7.6949828858016212E-2</v>
      </c>
      <c r="M134" s="39">
        <f t="shared" ref="M134:M141" si="69">M123/$M$131</f>
        <v>7.4867714181847553E-2</v>
      </c>
      <c r="N134" s="39">
        <f t="shared" si="58"/>
        <v>6.9729347204539202E-2</v>
      </c>
    </row>
    <row r="135" spans="1:14" x14ac:dyDescent="0.25">
      <c r="A135" s="21" t="s">
        <v>1</v>
      </c>
      <c r="B135" s="39">
        <f>B124/$B$131</f>
        <v>1.3447137450680409E-2</v>
      </c>
      <c r="C135" s="39">
        <f t="shared" si="59"/>
        <v>1.2245892650433582E-2</v>
      </c>
      <c r="D135" s="39">
        <f t="shared" si="60"/>
        <v>1.1990359103153546E-2</v>
      </c>
      <c r="E135" s="39">
        <f t="shared" si="61"/>
        <v>1.0835233334030581E-2</v>
      </c>
      <c r="F135" s="39">
        <f t="shared" si="62"/>
        <v>1.0148125856822817E-2</v>
      </c>
      <c r="G135" s="39">
        <f t="shared" si="63"/>
        <v>1.0610818947094569E-2</v>
      </c>
      <c r="H135" s="39">
        <f t="shared" si="64"/>
        <v>7.7705827937095285E-3</v>
      </c>
      <c r="I135" s="39">
        <f t="shared" si="65"/>
        <v>8.8366022294341755E-3</v>
      </c>
      <c r="J135" s="39">
        <f t="shared" si="66"/>
        <v>6.7317605676511611E-3</v>
      </c>
      <c r="K135" s="39">
        <f t="shared" si="67"/>
        <v>6.3752585709925735E-3</v>
      </c>
      <c r="L135" s="39">
        <f t="shared" si="68"/>
        <v>5.0518917137993523E-3</v>
      </c>
      <c r="M135" s="39">
        <f t="shared" si="69"/>
        <v>5.5539847315910652E-3</v>
      </c>
      <c r="N135" s="39">
        <f t="shared" si="58"/>
        <v>9.0670424065889283E-3</v>
      </c>
    </row>
    <row r="136" spans="1:14" x14ac:dyDescent="0.25">
      <c r="A136" s="21" t="s">
        <v>20</v>
      </c>
      <c r="B136" s="39">
        <f t="shared" ref="B136:B141" si="70">B125/$B$131</f>
        <v>7.3818342861744102E-2</v>
      </c>
      <c r="C136" s="39">
        <f t="shared" si="59"/>
        <v>7.6623139253873804E-2</v>
      </c>
      <c r="D136" s="39">
        <f t="shared" si="60"/>
        <v>7.1638344844348126E-2</v>
      </c>
      <c r="E136" s="39">
        <f t="shared" si="61"/>
        <v>8.3063149747944862E-2</v>
      </c>
      <c r="F136" s="39">
        <f t="shared" si="62"/>
        <v>8.5097134450128731E-2</v>
      </c>
      <c r="G136" s="39">
        <f t="shared" si="63"/>
        <v>0.10174121494806088</v>
      </c>
      <c r="H136" s="39">
        <f t="shared" si="64"/>
        <v>9.2617946345975949E-2</v>
      </c>
      <c r="I136" s="39">
        <f t="shared" si="65"/>
        <v>9.9460279384789047E-2</v>
      </c>
      <c r="J136" s="39">
        <f t="shared" si="66"/>
        <v>0.10437261204439323</v>
      </c>
      <c r="K136" s="39">
        <f t="shared" si="67"/>
        <v>9.7358337007019569E-2</v>
      </c>
      <c r="L136" s="39">
        <f t="shared" si="68"/>
        <v>9.7395347134515767E-2</v>
      </c>
      <c r="M136" s="39">
        <f t="shared" si="69"/>
        <v>0.10084016641757887</v>
      </c>
      <c r="N136" s="39">
        <f t="shared" si="58"/>
        <v>9.0634092711298422E-2</v>
      </c>
    </row>
    <row r="137" spans="1:14" x14ac:dyDescent="0.25">
      <c r="A137" s="21" t="s">
        <v>2</v>
      </c>
      <c r="B137" s="39">
        <f t="shared" si="70"/>
        <v>0.56395442467187373</v>
      </c>
      <c r="C137" s="39">
        <f t="shared" si="59"/>
        <v>0.56991125281777377</v>
      </c>
      <c r="D137" s="39">
        <f t="shared" si="60"/>
        <v>0.58679845259554819</v>
      </c>
      <c r="E137" s="39">
        <f t="shared" si="61"/>
        <v>0.56431066580207923</v>
      </c>
      <c r="F137" s="39">
        <f t="shared" si="62"/>
        <v>0.55687631658140235</v>
      </c>
      <c r="G137" s="39">
        <f t="shared" si="63"/>
        <v>0.54139334361585489</v>
      </c>
      <c r="H137" s="39">
        <f>H126/$H$131</f>
        <v>0.55217391304347829</v>
      </c>
      <c r="I137" s="39">
        <f>I126/$I$131</f>
        <v>0.53732185692112322</v>
      </c>
      <c r="J137" s="39">
        <f t="shared" si="66"/>
        <v>0.52875654476721856</v>
      </c>
      <c r="K137" s="39">
        <f t="shared" si="67"/>
        <v>0.53928583539624941</v>
      </c>
      <c r="L137" s="39">
        <f t="shared" si="68"/>
        <v>0.54633646330972119</v>
      </c>
      <c r="M137" s="39">
        <f t="shared" si="69"/>
        <v>0.54887506563800137</v>
      </c>
      <c r="N137" s="39">
        <f t="shared" si="58"/>
        <v>0.5525003870079076</v>
      </c>
    </row>
    <row r="138" spans="1:14" x14ac:dyDescent="0.25">
      <c r="A138" s="21" t="s">
        <v>3</v>
      </c>
      <c r="B138" s="39">
        <f t="shared" si="70"/>
        <v>7.0154601819792259E-2</v>
      </c>
      <c r="C138" s="39">
        <f t="shared" si="59"/>
        <v>6.9007534371763365E-2</v>
      </c>
      <c r="D138" s="39">
        <f t="shared" si="60"/>
        <v>6.40228464950479E-2</v>
      </c>
      <c r="E138" s="39">
        <f t="shared" si="61"/>
        <v>6.741690547409375E-2</v>
      </c>
      <c r="F138" s="39">
        <f t="shared" si="62"/>
        <v>6.5569933460393887E-2</v>
      </c>
      <c r="G138" s="39">
        <f t="shared" si="63"/>
        <v>6.3720662293497848E-2</v>
      </c>
      <c r="H138" s="39">
        <f t="shared" si="64"/>
        <v>6.7326549491211835E-2</v>
      </c>
      <c r="I138" s="39">
        <f t="shared" si="65"/>
        <v>7.093974883589671E-2</v>
      </c>
      <c r="J138" s="39">
        <f t="shared" si="66"/>
        <v>7.3200315361756321E-2</v>
      </c>
      <c r="K138" s="39">
        <f t="shared" si="67"/>
        <v>7.5892705754688192E-2</v>
      </c>
      <c r="L138" s="39">
        <f t="shared" si="68"/>
        <v>6.9536726886680209E-2</v>
      </c>
      <c r="M138" s="39">
        <f t="shared" si="69"/>
        <v>6.8950195904188716E-2</v>
      </c>
      <c r="N138" s="39">
        <f>N127/$N$131</f>
        <v>6.8854235446133241E-2</v>
      </c>
    </row>
    <row r="139" spans="1:14" x14ac:dyDescent="0.25">
      <c r="A139" s="21" t="s">
        <v>21</v>
      </c>
      <c r="B139" s="39">
        <f t="shared" si="70"/>
        <v>4.0462195023753924E-3</v>
      </c>
      <c r="C139" s="39">
        <f t="shared" si="59"/>
        <v>3.9601145386974268E-3</v>
      </c>
      <c r="D139" s="39">
        <f t="shared" si="60"/>
        <v>3.5039394000769652E-3</v>
      </c>
      <c r="E139" s="39">
        <f t="shared" si="61"/>
        <v>2.0080741314033508E-3</v>
      </c>
      <c r="F139" s="39">
        <f t="shared" si="62"/>
        <v>3.0260474136489784E-3</v>
      </c>
      <c r="G139" s="39">
        <f t="shared" si="63"/>
        <v>2.7502648059019195E-3</v>
      </c>
      <c r="H139" s="39">
        <f t="shared" si="64"/>
        <v>2.4236817761332098E-3</v>
      </c>
      <c r="I139" s="39">
        <f t="shared" si="65"/>
        <v>2.9808099336813883E-3</v>
      </c>
      <c r="J139" s="39">
        <f t="shared" si="66"/>
        <v>2.729092122020741E-3</v>
      </c>
      <c r="K139" s="39">
        <f t="shared" si="67"/>
        <v>1.8651022415137849E-3</v>
      </c>
      <c r="L139" s="39">
        <f t="shared" si="68"/>
        <v>1.7937876375084655E-3</v>
      </c>
      <c r="M139" s="39">
        <f t="shared" si="69"/>
        <v>2.2417902007513027E-3</v>
      </c>
      <c r="N139" s="39">
        <f t="shared" ref="N139:N140" si="71">N128/$N$131</f>
        <v>2.7611829489054785E-3</v>
      </c>
    </row>
    <row r="140" spans="1:14" x14ac:dyDescent="0.25">
      <c r="A140" s="21" t="s">
        <v>4</v>
      </c>
      <c r="B140" s="39">
        <f t="shared" si="70"/>
        <v>0.17831548433851357</v>
      </c>
      <c r="C140" s="39">
        <f t="shared" si="59"/>
        <v>0.17422473142300116</v>
      </c>
      <c r="D140" s="39">
        <f t="shared" si="60"/>
        <v>0.17440706458995808</v>
      </c>
      <c r="E140" s="39">
        <f t="shared" si="61"/>
        <v>0.18369694814566903</v>
      </c>
      <c r="F140" s="39">
        <f t="shared" si="62"/>
        <v>0.18582606078844419</v>
      </c>
      <c r="G140" s="39">
        <f t="shared" si="63"/>
        <v>0.18423057625480832</v>
      </c>
      <c r="H140" s="39">
        <f t="shared" si="64"/>
        <v>0.17689176688251618</v>
      </c>
      <c r="I140" s="39">
        <f t="shared" si="65"/>
        <v>0.17482714829970369</v>
      </c>
      <c r="J140" s="39">
        <f t="shared" si="66"/>
        <v>0.18036266601977075</v>
      </c>
      <c r="K140" s="39">
        <f t="shared" si="67"/>
        <v>0.17328495371155347</v>
      </c>
      <c r="L140" s="39">
        <f t="shared" si="68"/>
        <v>0.17048304138524334</v>
      </c>
      <c r="M140" s="39">
        <f t="shared" si="69"/>
        <v>0.1699519327866866</v>
      </c>
      <c r="N140" s="39">
        <f t="shared" si="71"/>
        <v>0.1772385643112365</v>
      </c>
    </row>
    <row r="141" spans="1:14" x14ac:dyDescent="0.25">
      <c r="A141" s="21" t="s">
        <v>5</v>
      </c>
      <c r="B141" s="39">
        <f t="shared" si="70"/>
        <v>2.45792736935341E-2</v>
      </c>
      <c r="C141" s="39">
        <f t="shared" si="59"/>
        <v>2.144554334802299E-2</v>
      </c>
      <c r="D141" s="39">
        <f>D130/$D$131</f>
        <v>1.8957729933364389E-2</v>
      </c>
      <c r="E141" s="39">
        <f>E130/$E$131</f>
        <v>1.957872278118267E-2</v>
      </c>
      <c r="F141" s="39">
        <f t="shared" si="62"/>
        <v>2.0831243521583574E-2</v>
      </c>
      <c r="G141" s="39">
        <f t="shared" si="63"/>
        <v>2.1890621225354467E-2</v>
      </c>
      <c r="H141" s="39">
        <f t="shared" si="64"/>
        <v>0.02</v>
      </c>
      <c r="I141" s="39">
        <f>I130/$I$131</f>
        <v>2.1341893608014674E-2</v>
      </c>
      <c r="J141" s="39">
        <f>J130/$J$131</f>
        <v>2.0518729658155942E-2</v>
      </c>
      <c r="K141" s="39">
        <f t="shared" si="67"/>
        <v>1.9549662586049035E-2</v>
      </c>
      <c r="L141" s="39">
        <f t="shared" si="68"/>
        <v>2.1214284406860323E-2</v>
      </c>
      <c r="M141" s="39">
        <f t="shared" si="69"/>
        <v>1.7409217595023629E-2</v>
      </c>
      <c r="N141" s="39">
        <f>N130/$N$131</f>
        <v>2.0618833542370256E-2</v>
      </c>
    </row>
    <row r="142" spans="1:14" ht="1.5" customHeight="1" x14ac:dyDescent="0.25">
      <c r="A142" s="51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3"/>
    </row>
    <row r="143" spans="1:14" x14ac:dyDescent="0.25">
      <c r="A143" s="38" t="s">
        <v>24</v>
      </c>
      <c r="B143" s="18" t="s">
        <v>36</v>
      </c>
      <c r="C143" s="18" t="s">
        <v>37</v>
      </c>
      <c r="D143" s="18" t="s">
        <v>38</v>
      </c>
      <c r="E143" s="18" t="s">
        <v>39</v>
      </c>
      <c r="F143" s="18" t="s">
        <v>40</v>
      </c>
      <c r="G143" s="18" t="s">
        <v>41</v>
      </c>
      <c r="H143" s="18" t="s">
        <v>42</v>
      </c>
      <c r="I143" s="19" t="s">
        <v>43</v>
      </c>
      <c r="J143" s="18" t="s">
        <v>44</v>
      </c>
      <c r="K143" s="18" t="s">
        <v>45</v>
      </c>
      <c r="L143" s="18" t="s">
        <v>46</v>
      </c>
      <c r="M143" s="18" t="s">
        <v>47</v>
      </c>
      <c r="N143" s="18" t="s">
        <v>0</v>
      </c>
    </row>
    <row r="144" spans="1:14" x14ac:dyDescent="0.25">
      <c r="A144" s="21" t="s">
        <v>18</v>
      </c>
      <c r="B144" s="42">
        <f t="shared" ref="B144:N144" si="72">B100/B122</f>
        <v>287.782945368171</v>
      </c>
      <c r="C144" s="42">
        <f t="shared" si="72"/>
        <v>283.84249258160241</v>
      </c>
      <c r="D144" s="42">
        <f t="shared" si="72"/>
        <v>289.88350132625993</v>
      </c>
      <c r="E144" s="42">
        <f t="shared" si="72"/>
        <v>301.76268852459015</v>
      </c>
      <c r="F144" s="42">
        <f t="shared" si="72"/>
        <v>300.1455214723926</v>
      </c>
      <c r="G144" s="42">
        <f t="shared" si="72"/>
        <v>299.80763392857142</v>
      </c>
      <c r="H144" s="42">
        <f t="shared" si="72"/>
        <v>306.27675480769233</v>
      </c>
      <c r="I144" s="42">
        <f t="shared" si="72"/>
        <v>288.6036693548387</v>
      </c>
      <c r="J144" s="42">
        <f t="shared" si="72"/>
        <v>295.54641604010027</v>
      </c>
      <c r="K144" s="42">
        <f t="shared" si="72"/>
        <v>297.25920689655175</v>
      </c>
      <c r="L144" s="42">
        <f t="shared" si="72"/>
        <v>295.82340390879477</v>
      </c>
      <c r="M144" s="42">
        <f t="shared" si="72"/>
        <v>300.47375000000005</v>
      </c>
      <c r="N144" s="42">
        <f t="shared" si="72"/>
        <v>295.84950385887544</v>
      </c>
    </row>
    <row r="145" spans="1:14" x14ac:dyDescent="0.25">
      <c r="A145" s="21" t="s">
        <v>19</v>
      </c>
      <c r="B145" s="42">
        <f t="shared" ref="B145:N145" si="73">B101/B123</f>
        <v>356.0964299363057</v>
      </c>
      <c r="C145" s="42">
        <f t="shared" si="73"/>
        <v>353.685687364844</v>
      </c>
      <c r="D145" s="42">
        <f t="shared" si="73"/>
        <v>352.73868613138683</v>
      </c>
      <c r="E145" s="42">
        <f t="shared" si="73"/>
        <v>351.02461641094067</v>
      </c>
      <c r="F145" s="42">
        <f t="shared" si="73"/>
        <v>350.05931517509725</v>
      </c>
      <c r="G145" s="42">
        <f t="shared" si="73"/>
        <v>348.40416382252562</v>
      </c>
      <c r="H145" s="42">
        <f t="shared" si="73"/>
        <v>345.22467982789175</v>
      </c>
      <c r="I145" s="42">
        <f t="shared" si="73"/>
        <v>343.04162736399718</v>
      </c>
      <c r="J145" s="42">
        <f t="shared" si="73"/>
        <v>340.52419822723607</v>
      </c>
      <c r="K145" s="42">
        <f t="shared" si="73"/>
        <v>345.29519379844959</v>
      </c>
      <c r="L145" s="42">
        <f t="shared" si="73"/>
        <v>342.67755233111319</v>
      </c>
      <c r="M145" s="42">
        <f t="shared" si="73"/>
        <v>344.70111680604259</v>
      </c>
      <c r="N145" s="42">
        <f t="shared" si="73"/>
        <v>347.31328002174746</v>
      </c>
    </row>
    <row r="146" spans="1:14" x14ac:dyDescent="0.25">
      <c r="A146" s="21" t="s">
        <v>1</v>
      </c>
      <c r="B146" s="42">
        <f t="shared" ref="B146:N146" si="74">B102/B124</f>
        <v>354.24547904191616</v>
      </c>
      <c r="C146" s="42">
        <f t="shared" si="74"/>
        <v>351.99308457711442</v>
      </c>
      <c r="D146" s="42">
        <f t="shared" si="74"/>
        <v>352.69334459459458</v>
      </c>
      <c r="E146" s="42">
        <f t="shared" si="74"/>
        <v>353.18799227799224</v>
      </c>
      <c r="F146" s="42">
        <f t="shared" si="74"/>
        <v>354.57932454695219</v>
      </c>
      <c r="G146" s="42">
        <f t="shared" si="74"/>
        <v>351.24245183887916</v>
      </c>
      <c r="H146" s="42">
        <f t="shared" si="74"/>
        <v>351.83221428571426</v>
      </c>
      <c r="I146" s="42">
        <f t="shared" si="74"/>
        <v>353.70718562874254</v>
      </c>
      <c r="J146" s="42">
        <f t="shared" si="74"/>
        <v>352.53792792792797</v>
      </c>
      <c r="K146" s="42">
        <f t="shared" si="74"/>
        <v>352.28667553191491</v>
      </c>
      <c r="L146" s="42">
        <f t="shared" si="74"/>
        <v>351.1960144927537</v>
      </c>
      <c r="M146" s="42">
        <f t="shared" si="74"/>
        <v>349.41723636363639</v>
      </c>
      <c r="N146" s="42">
        <f t="shared" si="74"/>
        <v>352.66103310104535</v>
      </c>
    </row>
    <row r="147" spans="1:14" x14ac:dyDescent="0.25">
      <c r="A147" s="21" t="s">
        <v>20</v>
      </c>
      <c r="B147" s="42">
        <f t="shared" ref="B147:N147" si="75">B103/B125</f>
        <v>347.03911644395964</v>
      </c>
      <c r="C147" s="42">
        <f t="shared" si="75"/>
        <v>342.053755632123</v>
      </c>
      <c r="D147" s="42">
        <f t="shared" si="75"/>
        <v>340.53054000565453</v>
      </c>
      <c r="E147" s="42">
        <f t="shared" si="75"/>
        <v>339.6374439687736</v>
      </c>
      <c r="F147" s="42">
        <f t="shared" si="75"/>
        <v>336.9432514734774</v>
      </c>
      <c r="G147" s="42">
        <f t="shared" si="75"/>
        <v>340.19080547945208</v>
      </c>
      <c r="H147" s="42">
        <f t="shared" si="75"/>
        <v>343.75179384738311</v>
      </c>
      <c r="I147" s="42">
        <f t="shared" si="75"/>
        <v>339.14108529881184</v>
      </c>
      <c r="J147" s="42">
        <f t="shared" si="75"/>
        <v>341.18814642649619</v>
      </c>
      <c r="K147" s="42">
        <f t="shared" si="75"/>
        <v>337.68655694879834</v>
      </c>
      <c r="L147" s="42">
        <f t="shared" si="75"/>
        <v>337.73947002443151</v>
      </c>
      <c r="M147" s="42">
        <f t="shared" si="75"/>
        <v>337.3065671940717</v>
      </c>
      <c r="N147" s="42">
        <f t="shared" si="75"/>
        <v>340.01387245760498</v>
      </c>
    </row>
    <row r="148" spans="1:14" x14ac:dyDescent="0.25">
      <c r="A148" s="21" t="s">
        <v>2</v>
      </c>
      <c r="B148" s="42">
        <f t="shared" ref="B148:N148" si="76">B104/B126</f>
        <v>343.48340638943426</v>
      </c>
      <c r="C148" s="42">
        <f t="shared" si="76"/>
        <v>342.19170117236223</v>
      </c>
      <c r="D148" s="42">
        <f t="shared" si="76"/>
        <v>341.6619598232777</v>
      </c>
      <c r="E148" s="42">
        <f t="shared" si="76"/>
        <v>340.18680035584549</v>
      </c>
      <c r="F148" s="42">
        <f t="shared" si="76"/>
        <v>341.49472334804409</v>
      </c>
      <c r="G148" s="42">
        <f t="shared" si="76"/>
        <v>342.16158371661976</v>
      </c>
      <c r="H148" s="42">
        <f t="shared" si="76"/>
        <v>342.49529301390515</v>
      </c>
      <c r="I148" s="42">
        <f t="shared" si="76"/>
        <v>342.98979451155463</v>
      </c>
      <c r="J148" s="42">
        <f t="shared" si="76"/>
        <v>342.99403807921698</v>
      </c>
      <c r="K148" s="42">
        <f t="shared" si="76"/>
        <v>343.47350279821416</v>
      </c>
      <c r="L148" s="42">
        <f t="shared" si="76"/>
        <v>343.87480065666045</v>
      </c>
      <c r="M148" s="42">
        <f t="shared" si="76"/>
        <v>343.2050870221143</v>
      </c>
      <c r="N148" s="42">
        <f t="shared" si="76"/>
        <v>342.52210634508117</v>
      </c>
    </row>
    <row r="149" spans="1:14" x14ac:dyDescent="0.25">
      <c r="A149" s="21" t="s">
        <v>3</v>
      </c>
      <c r="B149" s="42">
        <f t="shared" ref="B149:N149" si="77">B105/B127</f>
        <v>322.79926542324245</v>
      </c>
      <c r="C149" s="42">
        <f t="shared" si="77"/>
        <v>326.3643849323131</v>
      </c>
      <c r="D149" s="42">
        <f t="shared" si="77"/>
        <v>330.04499209111037</v>
      </c>
      <c r="E149" s="42">
        <f t="shared" si="77"/>
        <v>328.75090288551036</v>
      </c>
      <c r="F149" s="42">
        <f t="shared" si="77"/>
        <v>328.02002804691483</v>
      </c>
      <c r="G149" s="42">
        <f t="shared" si="77"/>
        <v>329.02725575969669</v>
      </c>
      <c r="H149" s="42">
        <f t="shared" si="77"/>
        <v>329.75889530090689</v>
      </c>
      <c r="I149" s="42">
        <f t="shared" si="77"/>
        <v>334.49698408751868</v>
      </c>
      <c r="J149" s="42">
        <f t="shared" si="77"/>
        <v>333.83104667218998</v>
      </c>
      <c r="K149" s="42">
        <f t="shared" si="77"/>
        <v>335.44614164432528</v>
      </c>
      <c r="L149" s="42">
        <f t="shared" si="77"/>
        <v>330.63954198473277</v>
      </c>
      <c r="M149" s="42">
        <f t="shared" si="77"/>
        <v>330.92981253661389</v>
      </c>
      <c r="N149" s="42">
        <f t="shared" si="77"/>
        <v>330.19797770079606</v>
      </c>
    </row>
    <row r="150" spans="1:14" x14ac:dyDescent="0.25">
      <c r="A150" s="21" t="s">
        <v>21</v>
      </c>
      <c r="B150" s="42">
        <f t="shared" ref="B150:N150" si="78">B106/B128</f>
        <v>313.81726368159207</v>
      </c>
      <c r="C150" s="42">
        <f t="shared" si="78"/>
        <v>309.81897435897434</v>
      </c>
      <c r="D150" s="42">
        <f t="shared" si="78"/>
        <v>309.16994219653179</v>
      </c>
      <c r="E150" s="42">
        <f t="shared" si="78"/>
        <v>303.70145833333333</v>
      </c>
      <c r="F150" s="42">
        <f t="shared" si="78"/>
        <v>302.66480662983429</v>
      </c>
      <c r="G150" s="42">
        <f t="shared" si="78"/>
        <v>309.18270270270273</v>
      </c>
      <c r="H150" s="42">
        <f t="shared" si="78"/>
        <v>307.21717557251907</v>
      </c>
      <c r="I150" s="42">
        <f t="shared" si="78"/>
        <v>312.67147928994081</v>
      </c>
      <c r="J150" s="42">
        <f t="shared" si="78"/>
        <v>313.03303703703705</v>
      </c>
      <c r="K150" s="42">
        <f t="shared" si="78"/>
        <v>312.97790909090907</v>
      </c>
      <c r="L150" s="42">
        <f t="shared" si="78"/>
        <v>310.49234693877548</v>
      </c>
      <c r="M150" s="42">
        <f t="shared" si="78"/>
        <v>302.27927927927925</v>
      </c>
      <c r="N150" s="42">
        <f t="shared" si="78"/>
        <v>309.17064645308926</v>
      </c>
    </row>
    <row r="151" spans="1:14" x14ac:dyDescent="0.25">
      <c r="A151" s="21" t="s">
        <v>4</v>
      </c>
      <c r="B151" s="42">
        <f t="shared" ref="B151:N151" si="79">B107/B129</f>
        <v>365.11279408444346</v>
      </c>
      <c r="C151" s="42">
        <f t="shared" si="79"/>
        <v>365.98602168084858</v>
      </c>
      <c r="D151" s="42">
        <f t="shared" si="79"/>
        <v>365.07969922192547</v>
      </c>
      <c r="E151" s="42">
        <f t="shared" si="79"/>
        <v>364.40066841266224</v>
      </c>
      <c r="F151" s="42">
        <f t="shared" si="79"/>
        <v>363.0490895186685</v>
      </c>
      <c r="G151" s="42">
        <f t="shared" si="79"/>
        <v>361.81215150292513</v>
      </c>
      <c r="H151" s="42">
        <f t="shared" si="79"/>
        <v>361.64331973642925</v>
      </c>
      <c r="I151" s="42">
        <f t="shared" si="79"/>
        <v>360.94482647296206</v>
      </c>
      <c r="J151" s="42">
        <f t="shared" si="79"/>
        <v>360.15590450571619</v>
      </c>
      <c r="K151" s="42">
        <f t="shared" si="79"/>
        <v>359.74951663405091</v>
      </c>
      <c r="L151" s="42">
        <f t="shared" si="79"/>
        <v>359.87301266910026</v>
      </c>
      <c r="M151" s="42">
        <f t="shared" si="79"/>
        <v>358.12284135472368</v>
      </c>
      <c r="N151" s="42">
        <f t="shared" si="79"/>
        <v>362.11951872944582</v>
      </c>
    </row>
    <row r="152" spans="1:14" x14ac:dyDescent="0.25">
      <c r="A152" s="21" t="s">
        <v>5</v>
      </c>
      <c r="B152" s="42">
        <f t="shared" ref="B152:N152" si="80">B108/B130</f>
        <v>329.87022932022933</v>
      </c>
      <c r="C152" s="42">
        <f t="shared" si="80"/>
        <v>318.53083333333325</v>
      </c>
      <c r="D152" s="42">
        <f t="shared" si="80"/>
        <v>330.70936965811967</v>
      </c>
      <c r="E152" s="42">
        <f t="shared" si="80"/>
        <v>327.18017094017097</v>
      </c>
      <c r="F152" s="42">
        <f t="shared" si="80"/>
        <v>320.34202247191013</v>
      </c>
      <c r="G152" s="42">
        <f t="shared" si="80"/>
        <v>315.81107809847202</v>
      </c>
      <c r="H152" s="42">
        <f t="shared" si="80"/>
        <v>323.925235892692</v>
      </c>
      <c r="I152" s="42">
        <f t="shared" si="80"/>
        <v>317.42698347107438</v>
      </c>
      <c r="J152" s="42">
        <f t="shared" si="80"/>
        <v>323.49316256157636</v>
      </c>
      <c r="K152" s="42">
        <f t="shared" si="80"/>
        <v>315.354119687771</v>
      </c>
      <c r="L152" s="42">
        <f t="shared" si="80"/>
        <v>307.41224331320103</v>
      </c>
      <c r="M152" s="42">
        <f t="shared" si="80"/>
        <v>312.80886310904873</v>
      </c>
      <c r="N152" s="42">
        <f t="shared" si="80"/>
        <v>320.09706963916341</v>
      </c>
    </row>
    <row r="153" spans="1:14" ht="1.5" customHeight="1" x14ac:dyDescent="0.25">
      <c r="A153" s="51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3"/>
    </row>
  </sheetData>
  <phoneticPr fontId="0" type="noConversion"/>
  <pageMargins left="0.5" right="0.5" top="0.4" bottom="0.4" header="0.25" footer="0.25"/>
  <pageSetup scale="90" fitToWidth="4" orientation="landscape" horizontalDpi="200" verticalDpi="200" r:id="rId1"/>
  <headerFooter alignWithMargins="0">
    <oddHeader>&amp;CHEARING AID PROCUREMENT DISTRIBUTION NOV 1, 2010 THROUGH OCT 31, 2011</oddHeader>
    <oddFooter>&amp;L&amp;8Updated: November 8 2011&amp;C&amp;8Page &amp;P of &amp;N</oddFooter>
  </headerFooter>
  <rowBreaks count="2" manualBreakCount="2">
    <brk id="46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topLeftCell="A139" zoomScaleNormal="100" workbookViewId="0">
      <selection activeCell="I52" sqref="I52"/>
    </sheetView>
  </sheetViews>
  <sheetFormatPr defaultColWidth="9.109375" defaultRowHeight="10.199999999999999" x14ac:dyDescent="0.2"/>
  <cols>
    <col min="1" max="1" width="9.6640625" style="3" customWidth="1"/>
    <col min="2" max="12" width="9.109375" style="1"/>
    <col min="13" max="13" width="10.88671875" style="1" bestFit="1" customWidth="1"/>
    <col min="14" max="14" width="9.5546875" style="1" bestFit="1" customWidth="1"/>
    <col min="15" max="16384" width="9.109375" style="1"/>
  </cols>
  <sheetData>
    <row r="1" spans="1:14" x14ac:dyDescent="0.2">
      <c r="A1" s="45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4" s="2" customFormat="1" x14ac:dyDescent="0.2">
      <c r="A2" s="17" t="s">
        <v>6</v>
      </c>
      <c r="B2" s="18" t="s">
        <v>36</v>
      </c>
      <c r="C2" s="18" t="s">
        <v>37</v>
      </c>
      <c r="D2" s="18" t="s">
        <v>38</v>
      </c>
      <c r="E2" s="18" t="s">
        <v>39</v>
      </c>
      <c r="F2" s="18" t="s">
        <v>40</v>
      </c>
      <c r="G2" s="18" t="s">
        <v>41</v>
      </c>
      <c r="H2" s="18" t="s">
        <v>42</v>
      </c>
      <c r="I2" s="18" t="s">
        <v>43</v>
      </c>
      <c r="J2" s="18" t="s">
        <v>44</v>
      </c>
      <c r="K2" s="18" t="s">
        <v>45</v>
      </c>
      <c r="L2" s="18" t="s">
        <v>46</v>
      </c>
      <c r="M2" s="18" t="s">
        <v>47</v>
      </c>
      <c r="N2" s="18" t="s">
        <v>0</v>
      </c>
    </row>
    <row r="3" spans="1:14" x14ac:dyDescent="0.2">
      <c r="A3" s="21" t="s">
        <v>18</v>
      </c>
      <c r="B3" s="22">
        <v>258.75</v>
      </c>
      <c r="C3" s="22">
        <v>1552.5</v>
      </c>
      <c r="D3" s="22">
        <v>258.75</v>
      </c>
      <c r="E3" s="22">
        <v>517.5</v>
      </c>
      <c r="F3" s="22">
        <v>4398.75</v>
      </c>
      <c r="G3" s="22">
        <v>5175</v>
      </c>
      <c r="H3" s="22">
        <v>4657.5</v>
      </c>
      <c r="I3" s="22">
        <v>8797.5</v>
      </c>
      <c r="J3" s="22">
        <v>6986.25</v>
      </c>
      <c r="K3" s="22">
        <v>9056.25</v>
      </c>
      <c r="L3" s="22">
        <v>8280</v>
      </c>
      <c r="M3" s="22">
        <v>4916.25</v>
      </c>
      <c r="N3" s="22">
        <f t="shared" ref="N3:N11" si="0">SUM(B3:M3)</f>
        <v>54855</v>
      </c>
    </row>
    <row r="4" spans="1:14" x14ac:dyDescent="0.2">
      <c r="A4" s="21" t="s">
        <v>19</v>
      </c>
      <c r="B4" s="22">
        <v>11380.02</v>
      </c>
      <c r="C4" s="22">
        <v>15606</v>
      </c>
      <c r="D4" s="22">
        <v>8281.18</v>
      </c>
      <c r="E4" s="22">
        <v>7553.56</v>
      </c>
      <c r="F4" s="22">
        <v>12033.12</v>
      </c>
      <c r="G4" s="22">
        <v>10504.4</v>
      </c>
      <c r="H4" s="22">
        <v>9511.82</v>
      </c>
      <c r="I4" s="22">
        <v>16486.8</v>
      </c>
      <c r="J4" s="22">
        <v>12769.02</v>
      </c>
      <c r="K4" s="22">
        <v>8173.54</v>
      </c>
      <c r="L4" s="22">
        <v>14235.64</v>
      </c>
      <c r="M4" s="22">
        <v>10807.66</v>
      </c>
      <c r="N4" s="22">
        <f t="shared" si="0"/>
        <v>137342.76</v>
      </c>
    </row>
    <row r="5" spans="1:14" x14ac:dyDescent="0.2">
      <c r="A5" s="21" t="s">
        <v>1</v>
      </c>
      <c r="B5" s="22">
        <v>16182.49</v>
      </c>
      <c r="C5" s="22">
        <v>15101.93</v>
      </c>
      <c r="D5" s="22">
        <v>12389.15</v>
      </c>
      <c r="E5" s="22">
        <v>13234.76</v>
      </c>
      <c r="F5" s="22">
        <v>10181.459999999999</v>
      </c>
      <c r="G5" s="22">
        <v>22054.14</v>
      </c>
      <c r="H5" s="22">
        <v>11907.87</v>
      </c>
      <c r="I5" s="22">
        <v>16698.96</v>
      </c>
      <c r="J5" s="22">
        <v>8854.57</v>
      </c>
      <c r="K5" s="22">
        <v>14420.89</v>
      </c>
      <c r="L5" s="22">
        <v>10075.89</v>
      </c>
      <c r="M5" s="22">
        <v>13915.8</v>
      </c>
      <c r="N5" s="22">
        <f t="shared" si="0"/>
        <v>165017.91000000003</v>
      </c>
    </row>
    <row r="6" spans="1:14" x14ac:dyDescent="0.2">
      <c r="A6" s="21" t="s">
        <v>20</v>
      </c>
      <c r="B6" s="22">
        <v>17098.48</v>
      </c>
      <c r="C6" s="22">
        <v>21373.1</v>
      </c>
      <c r="D6" s="22">
        <v>13739.85</v>
      </c>
      <c r="E6" s="22">
        <v>17403.810000000001</v>
      </c>
      <c r="F6" s="22">
        <v>22289.09</v>
      </c>
      <c r="G6" s="22">
        <v>19846.45</v>
      </c>
      <c r="H6" s="22">
        <v>11297.21</v>
      </c>
      <c r="I6" s="22">
        <v>22594.42</v>
      </c>
      <c r="J6" s="22">
        <v>12518.53</v>
      </c>
      <c r="K6" s="22">
        <v>17098.48</v>
      </c>
      <c r="L6" s="22">
        <v>21983.759999999998</v>
      </c>
      <c r="M6" s="22">
        <v>23510.41</v>
      </c>
      <c r="N6" s="22">
        <f t="shared" si="0"/>
        <v>220753.59</v>
      </c>
    </row>
    <row r="7" spans="1:14" x14ac:dyDescent="0.2">
      <c r="A7" s="21" t="s">
        <v>2</v>
      </c>
      <c r="B7" s="22">
        <v>161532.1</v>
      </c>
      <c r="C7" s="22">
        <v>138148.35</v>
      </c>
      <c r="D7" s="22">
        <v>138228.1</v>
      </c>
      <c r="E7" s="22">
        <v>109359.35</v>
      </c>
      <c r="F7" s="22">
        <v>119629.05</v>
      </c>
      <c r="G7" s="22">
        <v>106819.7</v>
      </c>
      <c r="H7" s="22">
        <v>120829.75</v>
      </c>
      <c r="I7" s="22">
        <v>152613.54999999999</v>
      </c>
      <c r="J7" s="22">
        <v>121568.35</v>
      </c>
      <c r="K7" s="22">
        <v>182632.5</v>
      </c>
      <c r="L7" s="22">
        <v>186738.15</v>
      </c>
      <c r="M7" s="22">
        <v>193580.2</v>
      </c>
      <c r="N7" s="22">
        <f t="shared" si="0"/>
        <v>1731679.15</v>
      </c>
    </row>
    <row r="8" spans="1:14" x14ac:dyDescent="0.2">
      <c r="A8" s="21" t="s">
        <v>3</v>
      </c>
      <c r="B8" s="22">
        <v>37400</v>
      </c>
      <c r="C8" s="22">
        <v>40700</v>
      </c>
      <c r="D8" s="22">
        <v>29700</v>
      </c>
      <c r="E8" s="22">
        <v>37400</v>
      </c>
      <c r="F8" s="22">
        <v>38775</v>
      </c>
      <c r="G8" s="22">
        <v>44275</v>
      </c>
      <c r="H8" s="22">
        <v>39652.699999999997</v>
      </c>
      <c r="I8" s="22">
        <v>34126.35</v>
      </c>
      <c r="J8" s="22">
        <v>28325</v>
      </c>
      <c r="K8" s="22">
        <v>29150</v>
      </c>
      <c r="L8" s="22">
        <v>30250</v>
      </c>
      <c r="M8" s="22">
        <v>56345</v>
      </c>
      <c r="N8" s="22">
        <f t="shared" si="0"/>
        <v>446099.05</v>
      </c>
    </row>
    <row r="9" spans="1:14" x14ac:dyDescent="0.2">
      <c r="A9" s="21" t="s">
        <v>21</v>
      </c>
      <c r="B9" s="22">
        <v>2794.5</v>
      </c>
      <c r="C9" s="22">
        <v>2544.0300000000002</v>
      </c>
      <c r="D9" s="22">
        <v>1939.59</v>
      </c>
      <c r="E9" s="22">
        <v>301.19</v>
      </c>
      <c r="F9" s="22">
        <v>2229.4</v>
      </c>
      <c r="G9" s="22">
        <v>1167.48</v>
      </c>
      <c r="H9" s="22">
        <v>583.74</v>
      </c>
      <c r="I9" s="22">
        <v>0</v>
      </c>
      <c r="J9" s="22">
        <v>563.04</v>
      </c>
      <c r="K9" s="22">
        <v>563.04</v>
      </c>
      <c r="L9" s="22">
        <v>2523.33</v>
      </c>
      <c r="M9" s="22">
        <v>1668.42</v>
      </c>
      <c r="N9" s="22">
        <f t="shared" si="0"/>
        <v>16877.760000000002</v>
      </c>
    </row>
    <row r="10" spans="1:14" x14ac:dyDescent="0.2">
      <c r="A10" s="21" t="s">
        <v>4</v>
      </c>
      <c r="B10" s="22">
        <v>58765.11</v>
      </c>
      <c r="C10" s="22">
        <v>55514.12</v>
      </c>
      <c r="D10" s="22">
        <v>60458.39</v>
      </c>
      <c r="E10" s="22">
        <v>58528.09</v>
      </c>
      <c r="F10" s="22">
        <v>59590.02</v>
      </c>
      <c r="G10" s="22">
        <v>62630.89</v>
      </c>
      <c r="H10" s="22">
        <v>43431.35</v>
      </c>
      <c r="I10" s="22">
        <v>65950.179999999993</v>
      </c>
      <c r="J10" s="22">
        <v>52246.58</v>
      </c>
      <c r="K10" s="22">
        <v>69515.820000000007</v>
      </c>
      <c r="L10" s="22">
        <v>98030.51</v>
      </c>
      <c r="M10" s="22">
        <v>70462.86</v>
      </c>
      <c r="N10" s="22">
        <f t="shared" si="0"/>
        <v>755123.92</v>
      </c>
    </row>
    <row r="11" spans="1:14" x14ac:dyDescent="0.2">
      <c r="A11" s="21" t="s">
        <v>5</v>
      </c>
      <c r="B11" s="22">
        <v>31703.74</v>
      </c>
      <c r="C11" s="22">
        <v>32285.46</v>
      </c>
      <c r="D11" s="22">
        <v>20069.34</v>
      </c>
      <c r="E11" s="22">
        <v>21232.78</v>
      </c>
      <c r="F11" s="22">
        <v>39266.1</v>
      </c>
      <c r="G11" s="22">
        <v>33158.04</v>
      </c>
      <c r="H11" s="22">
        <v>23559.66</v>
      </c>
      <c r="I11" s="22">
        <v>33739.760000000002</v>
      </c>
      <c r="J11" s="22">
        <v>44792.44</v>
      </c>
      <c r="K11" s="22">
        <v>46246.74</v>
      </c>
      <c r="L11" s="22">
        <v>66897.8</v>
      </c>
      <c r="M11" s="22">
        <v>54099.96</v>
      </c>
      <c r="N11" s="22">
        <f t="shared" si="0"/>
        <v>447051.82</v>
      </c>
    </row>
    <row r="12" spans="1:14" x14ac:dyDescent="0.2">
      <c r="A12" s="23" t="s">
        <v>12</v>
      </c>
      <c r="B12" s="22">
        <f t="shared" ref="B12:N12" si="1">SUM(B3:B11)</f>
        <v>337115.19</v>
      </c>
      <c r="C12" s="22">
        <f t="shared" si="1"/>
        <v>322825.49000000005</v>
      </c>
      <c r="D12" s="22">
        <f t="shared" si="1"/>
        <v>285064.35000000003</v>
      </c>
      <c r="E12" s="22">
        <f t="shared" si="1"/>
        <v>265531.04000000004</v>
      </c>
      <c r="F12" s="22">
        <f t="shared" si="1"/>
        <v>308391.99</v>
      </c>
      <c r="G12" s="22">
        <f t="shared" si="1"/>
        <v>305631.09999999998</v>
      </c>
      <c r="H12" s="22">
        <f t="shared" si="1"/>
        <v>265431.59999999998</v>
      </c>
      <c r="I12" s="22">
        <f t="shared" si="1"/>
        <v>351007.52</v>
      </c>
      <c r="J12" s="22">
        <f t="shared" si="1"/>
        <v>288623.78000000003</v>
      </c>
      <c r="K12" s="22">
        <f t="shared" si="1"/>
        <v>376857.26</v>
      </c>
      <c r="L12" s="22">
        <f t="shared" si="1"/>
        <v>439015.08</v>
      </c>
      <c r="M12" s="22">
        <f t="shared" si="1"/>
        <v>429306.56</v>
      </c>
      <c r="N12" s="22">
        <f t="shared" si="1"/>
        <v>3974800.9599999995</v>
      </c>
    </row>
    <row r="13" spans="1:14" x14ac:dyDescent="0.2">
      <c r="A13" s="38" t="s">
        <v>13</v>
      </c>
      <c r="B13" s="18" t="s">
        <v>36</v>
      </c>
      <c r="C13" s="18" t="s">
        <v>37</v>
      </c>
      <c r="D13" s="18" t="s">
        <v>38</v>
      </c>
      <c r="E13" s="18" t="s">
        <v>39</v>
      </c>
      <c r="F13" s="18" t="s">
        <v>40</v>
      </c>
      <c r="G13" s="18" t="s">
        <v>41</v>
      </c>
      <c r="H13" s="18" t="s">
        <v>42</v>
      </c>
      <c r="I13" s="18" t="s">
        <v>43</v>
      </c>
      <c r="J13" s="18" t="s">
        <v>44</v>
      </c>
      <c r="K13" s="18" t="s">
        <v>45</v>
      </c>
      <c r="L13" s="18" t="s">
        <v>46</v>
      </c>
      <c r="M13" s="18" t="s">
        <v>47</v>
      </c>
      <c r="N13" s="18" t="s">
        <v>0</v>
      </c>
    </row>
    <row r="14" spans="1:14" x14ac:dyDescent="0.2">
      <c r="A14" s="21" t="s">
        <v>18</v>
      </c>
      <c r="B14" s="39">
        <f t="shared" ref="B14:B22" si="2">B3/$B$12</f>
        <v>7.6754180077142178E-4</v>
      </c>
      <c r="C14" s="39">
        <f t="shared" ref="C14:C22" si="3">C3/$C$12</f>
        <v>4.8090998018774783E-3</v>
      </c>
      <c r="D14" s="39">
        <f t="shared" ref="D14:D22" si="4">D3/$D$12</f>
        <v>9.0768979004214297E-4</v>
      </c>
      <c r="E14" s="39">
        <f t="shared" ref="E14:E22" si="5">E3/$E$12</f>
        <v>1.9489246906877627E-3</v>
      </c>
      <c r="F14" s="39">
        <f t="shared" ref="F14:F22" si="6">F3/$F$12</f>
        <v>1.4263502758291486E-2</v>
      </c>
      <c r="G14" s="39">
        <f t="shared" ref="G14:G22" si="7">G3/$G$12</f>
        <v>1.6932177386398177E-2</v>
      </c>
      <c r="H14" s="39">
        <f t="shared" ref="H14:H22" si="8">H3/$H$12</f>
        <v>1.7546893436953249E-2</v>
      </c>
      <c r="I14" s="39">
        <f t="shared" ref="I14:I22" si="9">I3/$I$12</f>
        <v>2.5063565589705884E-2</v>
      </c>
      <c r="J14" s="39">
        <f t="shared" ref="J14:J22" si="10">J3/$J$12</f>
        <v>2.4205385987253022E-2</v>
      </c>
      <c r="K14" s="39">
        <f t="shared" ref="K14:K22" si="11">K3/$K$12</f>
        <v>2.4030981916070823E-2</v>
      </c>
      <c r="L14" s="39">
        <f t="shared" ref="L14:L22" si="12">L3/$L$12</f>
        <v>1.8860399966215281E-2</v>
      </c>
      <c r="M14" s="39">
        <f t="shared" ref="M14:M22" si="13">M3/$M$12</f>
        <v>1.1451606982199387E-2</v>
      </c>
      <c r="N14" s="39">
        <f t="shared" ref="N14:N22" si="14">N3/$N$12</f>
        <v>1.380069104139494E-2</v>
      </c>
    </row>
    <row r="15" spans="1:14" x14ac:dyDescent="0.2">
      <c r="A15" s="21" t="s">
        <v>19</v>
      </c>
      <c r="B15" s="39">
        <f t="shared" si="2"/>
        <v>3.3757066835226265E-2</v>
      </c>
      <c r="C15" s="39">
        <f t="shared" si="3"/>
        <v>4.8341907573655342E-2</v>
      </c>
      <c r="D15" s="39">
        <f t="shared" si="4"/>
        <v>2.9050212697589155E-2</v>
      </c>
      <c r="E15" s="39">
        <f t="shared" si="5"/>
        <v>2.8446994370225038E-2</v>
      </c>
      <c r="F15" s="39">
        <f t="shared" si="6"/>
        <v>3.9018912261631705E-2</v>
      </c>
      <c r="G15" s="39">
        <f t="shared" si="7"/>
        <v>3.4369538963803098E-2</v>
      </c>
      <c r="H15" s="39">
        <f t="shared" si="8"/>
        <v>3.5835296174230952E-2</v>
      </c>
      <c r="I15" s="39">
        <f t="shared" si="9"/>
        <v>4.6969933863525201E-2</v>
      </c>
      <c r="J15" s="39">
        <f t="shared" si="10"/>
        <v>4.4241053180025566E-2</v>
      </c>
      <c r="K15" s="39">
        <f t="shared" si="11"/>
        <v>2.1688689240058689E-2</v>
      </c>
      <c r="L15" s="39">
        <f t="shared" si="12"/>
        <v>3.2426312098436341E-2</v>
      </c>
      <c r="M15" s="39">
        <f t="shared" si="13"/>
        <v>2.5174691017998886E-2</v>
      </c>
      <c r="N15" s="39">
        <f t="shared" si="14"/>
        <v>3.4553367925119961E-2</v>
      </c>
    </row>
    <row r="16" spans="1:14" x14ac:dyDescent="0.2">
      <c r="A16" s="21" t="s">
        <v>1</v>
      </c>
      <c r="B16" s="39">
        <f t="shared" si="2"/>
        <v>4.800285030170251E-2</v>
      </c>
      <c r="C16" s="39">
        <f t="shared" si="3"/>
        <v>4.6780475730091815E-2</v>
      </c>
      <c r="D16" s="39">
        <f t="shared" si="4"/>
        <v>4.3460888743190783E-2</v>
      </c>
      <c r="E16" s="39">
        <f t="shared" si="5"/>
        <v>4.9842609737829516E-2</v>
      </c>
      <c r="F16" s="39">
        <f t="shared" si="6"/>
        <v>3.3014670711778216E-2</v>
      </c>
      <c r="G16" s="39">
        <f t="shared" si="7"/>
        <v>7.2159345040475276E-2</v>
      </c>
      <c r="H16" s="39">
        <f t="shared" si="8"/>
        <v>4.4862292206353731E-2</v>
      </c>
      <c r="I16" s="39">
        <f t="shared" si="9"/>
        <v>4.7574365358326223E-2</v>
      </c>
      <c r="J16" s="39">
        <f t="shared" si="10"/>
        <v>3.0678587883507032E-2</v>
      </c>
      <c r="K16" s="39">
        <f t="shared" si="11"/>
        <v>3.8266185982459247E-2</v>
      </c>
      <c r="L16" s="39">
        <f t="shared" si="12"/>
        <v>2.2951125050191895E-2</v>
      </c>
      <c r="M16" s="39">
        <f t="shared" si="13"/>
        <v>3.241459902219989E-2</v>
      </c>
      <c r="N16" s="39">
        <f t="shared" si="14"/>
        <v>4.151601845240574E-2</v>
      </c>
    </row>
    <row r="17" spans="1:14" x14ac:dyDescent="0.2">
      <c r="A17" s="21" t="s">
        <v>20</v>
      </c>
      <c r="B17" s="39">
        <f t="shared" si="2"/>
        <v>5.0719992771610198E-2</v>
      </c>
      <c r="C17" s="39">
        <f t="shared" si="3"/>
        <v>6.6206358116268932E-2</v>
      </c>
      <c r="D17" s="39">
        <f t="shared" si="4"/>
        <v>4.8199117146707396E-2</v>
      </c>
      <c r="E17" s="39">
        <f t="shared" si="5"/>
        <v>6.5543410668673613E-2</v>
      </c>
      <c r="F17" s="39">
        <f t="shared" si="6"/>
        <v>7.2275191064463118E-2</v>
      </c>
      <c r="G17" s="39">
        <f t="shared" si="7"/>
        <v>6.4935963650296066E-2</v>
      </c>
      <c r="H17" s="39">
        <f t="shared" si="8"/>
        <v>4.2561661836797125E-2</v>
      </c>
      <c r="I17" s="39">
        <f t="shared" si="9"/>
        <v>6.4370187852385602E-2</v>
      </c>
      <c r="J17" s="39">
        <f t="shared" si="10"/>
        <v>4.3373175973234084E-2</v>
      </c>
      <c r="K17" s="39">
        <f t="shared" si="11"/>
        <v>4.5371236844422208E-2</v>
      </c>
      <c r="L17" s="39">
        <f t="shared" si="12"/>
        <v>5.0075181927691406E-2</v>
      </c>
      <c r="M17" s="39">
        <f t="shared" si="13"/>
        <v>5.4763686816246181E-2</v>
      </c>
      <c r="N17" s="39">
        <f t="shared" si="14"/>
        <v>5.5538275305236924E-2</v>
      </c>
    </row>
    <row r="18" spans="1:14" x14ac:dyDescent="0.2">
      <c r="A18" s="21" t="s">
        <v>2</v>
      </c>
      <c r="B18" s="39">
        <f t="shared" si="2"/>
        <v>0.47915995716478987</v>
      </c>
      <c r="C18" s="39">
        <f t="shared" si="3"/>
        <v>0.42793507414795523</v>
      </c>
      <c r="D18" s="39">
        <f t="shared" si="4"/>
        <v>0.48490139156299267</v>
      </c>
      <c r="E18" s="39">
        <f t="shared" si="5"/>
        <v>0.41185147318370008</v>
      </c>
      <c r="F18" s="39">
        <f t="shared" si="6"/>
        <v>0.38791231250850583</v>
      </c>
      <c r="G18" s="39">
        <f t="shared" si="7"/>
        <v>0.34950533502644204</v>
      </c>
      <c r="H18" s="39">
        <f t="shared" si="8"/>
        <v>0.45521991352951197</v>
      </c>
      <c r="I18" s="39">
        <f t="shared" si="9"/>
        <v>0.43478712364908872</v>
      </c>
      <c r="J18" s="39">
        <f t="shared" si="10"/>
        <v>0.42120004803485006</v>
      </c>
      <c r="K18" s="39">
        <f t="shared" si="11"/>
        <v>0.48461982661552017</v>
      </c>
      <c r="L18" s="39">
        <f t="shared" si="12"/>
        <v>0.42535702873805609</v>
      </c>
      <c r="M18" s="39">
        <f t="shared" si="13"/>
        <v>0.45091367809520549</v>
      </c>
      <c r="N18" s="39">
        <f t="shared" si="14"/>
        <v>0.43566436846186135</v>
      </c>
    </row>
    <row r="19" spans="1:14" x14ac:dyDescent="0.2">
      <c r="A19" s="21" t="s">
        <v>3</v>
      </c>
      <c r="B19" s="39">
        <f t="shared" si="2"/>
        <v>0.11094130762841034</v>
      </c>
      <c r="C19" s="39">
        <f t="shared" si="3"/>
        <v>0.12607430720541923</v>
      </c>
      <c r="D19" s="39">
        <f t="shared" si="4"/>
        <v>0.10418700198744597</v>
      </c>
      <c r="E19" s="39">
        <f t="shared" si="5"/>
        <v>0.14084982305646826</v>
      </c>
      <c r="F19" s="39">
        <f t="shared" si="6"/>
        <v>0.12573283761358395</v>
      </c>
      <c r="G19" s="39">
        <f t="shared" si="7"/>
        <v>0.14486418430585107</v>
      </c>
      <c r="H19" s="39">
        <f t="shared" si="8"/>
        <v>0.14938952257380056</v>
      </c>
      <c r="I19" s="39">
        <f t="shared" si="9"/>
        <v>9.7223985400654661E-2</v>
      </c>
      <c r="J19" s="39">
        <f t="shared" si="10"/>
        <v>9.8138136781383695E-2</v>
      </c>
      <c r="K19" s="39">
        <f t="shared" si="11"/>
        <v>7.7350241308871165E-2</v>
      </c>
      <c r="L19" s="39">
        <f t="shared" si="12"/>
        <v>6.8904239007006318E-2</v>
      </c>
      <c r="M19" s="39">
        <f t="shared" si="13"/>
        <v>0.13124653860402227</v>
      </c>
      <c r="N19" s="39">
        <f t="shared" si="14"/>
        <v>0.11223179587840294</v>
      </c>
    </row>
    <row r="20" spans="1:14" x14ac:dyDescent="0.2">
      <c r="A20" s="21" t="s">
        <v>21</v>
      </c>
      <c r="B20" s="39">
        <f t="shared" si="2"/>
        <v>8.2894514483313544E-3</v>
      </c>
      <c r="C20" s="39">
        <f t="shared" si="3"/>
        <v>7.8805115420098951E-3</v>
      </c>
      <c r="D20" s="39">
        <f t="shared" si="4"/>
        <v>6.8040426661559036E-3</v>
      </c>
      <c r="E20" s="39">
        <f t="shared" si="5"/>
        <v>1.1342930001705261E-3</v>
      </c>
      <c r="F20" s="39">
        <f t="shared" si="6"/>
        <v>7.2291112359954618E-3</v>
      </c>
      <c r="G20" s="39">
        <f t="shared" si="7"/>
        <v>3.8198992183714293E-3</v>
      </c>
      <c r="H20" s="39">
        <f t="shared" si="8"/>
        <v>2.1992106440981408E-3</v>
      </c>
      <c r="I20" s="39">
        <f t="shared" si="9"/>
        <v>0</v>
      </c>
      <c r="J20" s="39">
        <f t="shared" si="10"/>
        <v>1.9507748114171324E-3</v>
      </c>
      <c r="K20" s="39">
        <f t="shared" si="11"/>
        <v>1.4940404756962886E-3</v>
      </c>
      <c r="L20" s="39">
        <f t="shared" si="12"/>
        <v>5.7477068897041073E-3</v>
      </c>
      <c r="M20" s="39">
        <f t="shared" si="13"/>
        <v>3.8863137800642972E-3</v>
      </c>
      <c r="N20" s="39">
        <f t="shared" si="14"/>
        <v>4.2461899777743849E-3</v>
      </c>
    </row>
    <row r="21" spans="1:14" x14ac:dyDescent="0.2">
      <c r="A21" s="21" t="s">
        <v>4</v>
      </c>
      <c r="B21" s="39">
        <f t="shared" si="2"/>
        <v>0.17431759749538428</v>
      </c>
      <c r="C21" s="39">
        <f t="shared" si="3"/>
        <v>0.17196324862699036</v>
      </c>
      <c r="D21" s="39">
        <f t="shared" si="4"/>
        <v>0.21208681478410046</v>
      </c>
      <c r="E21" s="39">
        <f t="shared" si="5"/>
        <v>0.22041901391264837</v>
      </c>
      <c r="F21" s="39">
        <f t="shared" si="6"/>
        <v>0.1932281704203796</v>
      </c>
      <c r="G21" s="39">
        <f t="shared" si="7"/>
        <v>0.20492315736193079</v>
      </c>
      <c r="H21" s="39">
        <f t="shared" si="8"/>
        <v>0.16362539351004177</v>
      </c>
      <c r="I21" s="39">
        <f t="shared" si="9"/>
        <v>0.18788822530070007</v>
      </c>
      <c r="J21" s="39">
        <f t="shared" si="10"/>
        <v>0.1810196651156048</v>
      </c>
      <c r="K21" s="39">
        <f t="shared" si="11"/>
        <v>0.18446193659636545</v>
      </c>
      <c r="L21" s="39">
        <f t="shared" si="12"/>
        <v>0.22329645259566025</v>
      </c>
      <c r="M21" s="39">
        <f t="shared" si="13"/>
        <v>0.1641318036230334</v>
      </c>
      <c r="N21" s="39">
        <f t="shared" si="14"/>
        <v>0.18997779451074706</v>
      </c>
    </row>
    <row r="22" spans="1:14" x14ac:dyDescent="0.2">
      <c r="A22" s="21" t="s">
        <v>5</v>
      </c>
      <c r="B22" s="39">
        <f t="shared" si="2"/>
        <v>9.404423455377374E-2</v>
      </c>
      <c r="C22" s="39">
        <f t="shared" si="3"/>
        <v>0.10000901725573155</v>
      </c>
      <c r="D22" s="39">
        <f t="shared" si="4"/>
        <v>7.0402840621775389E-2</v>
      </c>
      <c r="E22" s="39">
        <f t="shared" si="5"/>
        <v>7.9963457379596731E-2</v>
      </c>
      <c r="F22" s="39">
        <f t="shared" si="6"/>
        <v>0.12732529142537069</v>
      </c>
      <c r="G22" s="39">
        <f t="shared" si="7"/>
        <v>0.10849039904643214</v>
      </c>
      <c r="H22" s="39">
        <f t="shared" si="8"/>
        <v>8.8759816088212568E-2</v>
      </c>
      <c r="I22" s="39">
        <f t="shared" si="9"/>
        <v>9.6122612985613531E-2</v>
      </c>
      <c r="J22" s="39">
        <f t="shared" si="10"/>
        <v>0.15519317223272455</v>
      </c>
      <c r="K22" s="39">
        <f t="shared" si="11"/>
        <v>0.12271686102053599</v>
      </c>
      <c r="L22" s="39">
        <f t="shared" si="12"/>
        <v>0.15238155372703827</v>
      </c>
      <c r="M22" s="39">
        <f t="shared" si="13"/>
        <v>0.12601708205903026</v>
      </c>
      <c r="N22" s="39">
        <f t="shared" si="14"/>
        <v>0.11247149844705685</v>
      </c>
    </row>
    <row r="23" spans="1:14" x14ac:dyDescent="0.2">
      <c r="A23" s="23" t="s">
        <v>24</v>
      </c>
      <c r="B23" s="54">
        <f t="shared" ref="B23:N23" si="15">B12/B34</f>
        <v>303.98123534715961</v>
      </c>
      <c r="C23" s="54">
        <f t="shared" si="15"/>
        <v>301.70606542056078</v>
      </c>
      <c r="D23" s="54">
        <f t="shared" si="15"/>
        <v>304.88165775401075</v>
      </c>
      <c r="E23" s="54">
        <f t="shared" si="15"/>
        <v>302.77199543899661</v>
      </c>
      <c r="F23" s="54">
        <f t="shared" si="15"/>
        <v>300.87023414634143</v>
      </c>
      <c r="G23" s="54">
        <f t="shared" si="15"/>
        <v>299.63833333333332</v>
      </c>
      <c r="H23" s="54">
        <f t="shared" si="15"/>
        <v>299.24644870349488</v>
      </c>
      <c r="I23" s="54">
        <f t="shared" si="15"/>
        <v>302.33205857019811</v>
      </c>
      <c r="J23" s="54">
        <f t="shared" si="15"/>
        <v>300.9632742440042</v>
      </c>
      <c r="K23" s="54">
        <f t="shared" si="15"/>
        <v>303.18363636363637</v>
      </c>
      <c r="L23" s="54">
        <f t="shared" si="15"/>
        <v>304.02706371191135</v>
      </c>
      <c r="M23" s="54">
        <f t="shared" si="15"/>
        <v>306.86673338098643</v>
      </c>
      <c r="N23" s="54">
        <f t="shared" si="15"/>
        <v>302.74971132607203</v>
      </c>
    </row>
    <row r="24" spans="1:14" x14ac:dyDescent="0.2">
      <c r="A24" s="23" t="s">
        <v>7</v>
      </c>
      <c r="B24" s="18" t="s">
        <v>36</v>
      </c>
      <c r="C24" s="18" t="s">
        <v>37</v>
      </c>
      <c r="D24" s="18" t="s">
        <v>38</v>
      </c>
      <c r="E24" s="18" t="s">
        <v>39</v>
      </c>
      <c r="F24" s="18" t="s">
        <v>40</v>
      </c>
      <c r="G24" s="18" t="s">
        <v>41</v>
      </c>
      <c r="H24" s="18" t="s">
        <v>42</v>
      </c>
      <c r="I24" s="18" t="s">
        <v>43</v>
      </c>
      <c r="J24" s="18" t="s">
        <v>44</v>
      </c>
      <c r="K24" s="18" t="s">
        <v>45</v>
      </c>
      <c r="L24" s="18" t="s">
        <v>46</v>
      </c>
      <c r="M24" s="18" t="s">
        <v>47</v>
      </c>
      <c r="N24" s="18" t="s">
        <v>0</v>
      </c>
    </row>
    <row r="25" spans="1:14" x14ac:dyDescent="0.2">
      <c r="A25" s="21" t="s">
        <v>18</v>
      </c>
      <c r="B25" s="25">
        <v>1</v>
      </c>
      <c r="C25" s="25">
        <v>6</v>
      </c>
      <c r="D25" s="25">
        <v>1</v>
      </c>
      <c r="E25" s="25">
        <v>2</v>
      </c>
      <c r="F25" s="25">
        <v>17</v>
      </c>
      <c r="G25" s="25">
        <v>20</v>
      </c>
      <c r="H25" s="25">
        <v>18</v>
      </c>
      <c r="I25" s="25">
        <v>34</v>
      </c>
      <c r="J25" s="25">
        <v>27</v>
      </c>
      <c r="K25" s="25">
        <v>35</v>
      </c>
      <c r="L25" s="25">
        <v>32</v>
      </c>
      <c r="M25" s="25">
        <v>19</v>
      </c>
      <c r="N25" s="25">
        <f t="shared" ref="N25:N33" si="16">SUM(B25:M25)</f>
        <v>212</v>
      </c>
    </row>
    <row r="26" spans="1:14" x14ac:dyDescent="0.2">
      <c r="A26" s="21" t="s">
        <v>19</v>
      </c>
      <c r="B26" s="25">
        <v>39</v>
      </c>
      <c r="C26" s="25">
        <v>54</v>
      </c>
      <c r="D26" s="25">
        <v>29</v>
      </c>
      <c r="E26" s="25">
        <v>26</v>
      </c>
      <c r="F26" s="25">
        <v>42</v>
      </c>
      <c r="G26" s="25">
        <v>37</v>
      </c>
      <c r="H26" s="25">
        <v>34</v>
      </c>
      <c r="I26" s="25">
        <v>57</v>
      </c>
      <c r="J26" s="25">
        <v>45</v>
      </c>
      <c r="K26" s="25">
        <v>29</v>
      </c>
      <c r="L26" s="25">
        <v>50</v>
      </c>
      <c r="M26" s="25">
        <v>38</v>
      </c>
      <c r="N26" s="25">
        <f t="shared" si="16"/>
        <v>480</v>
      </c>
    </row>
    <row r="27" spans="1:14" x14ac:dyDescent="0.2">
      <c r="A27" s="21" t="s">
        <v>1</v>
      </c>
      <c r="B27" s="25">
        <v>53</v>
      </c>
      <c r="C27" s="25">
        <v>49</v>
      </c>
      <c r="D27" s="25">
        <v>40</v>
      </c>
      <c r="E27" s="25">
        <v>43</v>
      </c>
      <c r="F27" s="25">
        <v>33</v>
      </c>
      <c r="G27" s="25">
        <v>72</v>
      </c>
      <c r="H27" s="25">
        <v>39</v>
      </c>
      <c r="I27" s="25">
        <v>54</v>
      </c>
      <c r="J27" s="25">
        <v>29</v>
      </c>
      <c r="K27" s="25">
        <v>47</v>
      </c>
      <c r="L27" s="25">
        <v>32</v>
      </c>
      <c r="M27" s="25">
        <v>45</v>
      </c>
      <c r="N27" s="25">
        <f t="shared" si="16"/>
        <v>536</v>
      </c>
    </row>
    <row r="28" spans="1:14" x14ac:dyDescent="0.2">
      <c r="A28" s="21" t="s">
        <v>20</v>
      </c>
      <c r="B28" s="25">
        <v>56</v>
      </c>
      <c r="C28" s="25">
        <v>70</v>
      </c>
      <c r="D28" s="25">
        <v>45</v>
      </c>
      <c r="E28" s="25">
        <v>57</v>
      </c>
      <c r="F28" s="25">
        <v>73</v>
      </c>
      <c r="G28" s="25">
        <v>65</v>
      </c>
      <c r="H28" s="25">
        <v>37</v>
      </c>
      <c r="I28" s="25">
        <v>74</v>
      </c>
      <c r="J28" s="25">
        <v>41</v>
      </c>
      <c r="K28" s="25">
        <v>56</v>
      </c>
      <c r="L28" s="25">
        <v>72</v>
      </c>
      <c r="M28" s="25">
        <v>77</v>
      </c>
      <c r="N28" s="25">
        <f t="shared" si="16"/>
        <v>723</v>
      </c>
    </row>
    <row r="29" spans="1:14" x14ac:dyDescent="0.2">
      <c r="A29" s="21" t="s">
        <v>2</v>
      </c>
      <c r="B29" s="25">
        <v>526</v>
      </c>
      <c r="C29" s="25">
        <v>451</v>
      </c>
      <c r="D29" s="25">
        <v>453</v>
      </c>
      <c r="E29" s="25">
        <v>357</v>
      </c>
      <c r="F29" s="25">
        <v>394</v>
      </c>
      <c r="G29" s="25">
        <v>353</v>
      </c>
      <c r="H29" s="25">
        <v>396</v>
      </c>
      <c r="I29" s="25">
        <v>501</v>
      </c>
      <c r="J29" s="25">
        <v>399</v>
      </c>
      <c r="K29" s="25">
        <v>595</v>
      </c>
      <c r="L29" s="25">
        <v>609</v>
      </c>
      <c r="M29" s="25">
        <v>628</v>
      </c>
      <c r="N29" s="25">
        <f t="shared" si="16"/>
        <v>5662</v>
      </c>
    </row>
    <row r="30" spans="1:14" x14ac:dyDescent="0.2">
      <c r="A30" s="21" t="s">
        <v>3</v>
      </c>
      <c r="B30" s="25">
        <v>134</v>
      </c>
      <c r="C30" s="25">
        <v>148</v>
      </c>
      <c r="D30" s="25">
        <v>106</v>
      </c>
      <c r="E30" s="25">
        <v>136</v>
      </c>
      <c r="F30" s="25">
        <v>141</v>
      </c>
      <c r="G30" s="25">
        <v>161</v>
      </c>
      <c r="H30" s="25">
        <v>144</v>
      </c>
      <c r="I30" s="25">
        <v>124</v>
      </c>
      <c r="J30" s="25">
        <v>101</v>
      </c>
      <c r="K30" s="25">
        <v>104</v>
      </c>
      <c r="L30" s="25">
        <v>110</v>
      </c>
      <c r="M30" s="25">
        <v>181</v>
      </c>
      <c r="N30" s="25">
        <f t="shared" si="16"/>
        <v>1590</v>
      </c>
    </row>
    <row r="31" spans="1:14" x14ac:dyDescent="0.2">
      <c r="A31" s="21" t="s">
        <v>21</v>
      </c>
      <c r="B31" s="25">
        <v>10</v>
      </c>
      <c r="C31" s="25">
        <v>9</v>
      </c>
      <c r="D31" s="25">
        <v>7</v>
      </c>
      <c r="E31" s="25">
        <v>1</v>
      </c>
      <c r="F31" s="25">
        <v>8</v>
      </c>
      <c r="G31" s="25">
        <v>4</v>
      </c>
      <c r="H31" s="25">
        <v>2</v>
      </c>
      <c r="I31" s="25">
        <v>0</v>
      </c>
      <c r="J31" s="25">
        <v>2</v>
      </c>
      <c r="K31" s="25">
        <v>2</v>
      </c>
      <c r="L31" s="25">
        <v>9</v>
      </c>
      <c r="M31" s="25">
        <v>6</v>
      </c>
      <c r="N31" s="25">
        <f t="shared" si="16"/>
        <v>60</v>
      </c>
    </row>
    <row r="32" spans="1:14" x14ac:dyDescent="0.2">
      <c r="A32" s="21" t="s">
        <v>4</v>
      </c>
      <c r="B32" s="25">
        <v>183</v>
      </c>
      <c r="C32" s="25">
        <v>172</v>
      </c>
      <c r="D32" s="25">
        <v>185</v>
      </c>
      <c r="E32" s="25">
        <v>182</v>
      </c>
      <c r="F32" s="25">
        <v>184</v>
      </c>
      <c r="G32" s="25">
        <v>194</v>
      </c>
      <c r="H32" s="25">
        <v>136</v>
      </c>
      <c r="I32" s="25">
        <v>203</v>
      </c>
      <c r="J32" s="25">
        <v>163</v>
      </c>
      <c r="K32" s="25">
        <v>216</v>
      </c>
      <c r="L32" s="25">
        <v>302</v>
      </c>
      <c r="M32" s="25">
        <v>219</v>
      </c>
      <c r="N32" s="25">
        <f t="shared" si="16"/>
        <v>2339</v>
      </c>
    </row>
    <row r="33" spans="1:14" x14ac:dyDescent="0.2">
      <c r="A33" s="21" t="s">
        <v>5</v>
      </c>
      <c r="B33" s="25">
        <v>107</v>
      </c>
      <c r="C33" s="25">
        <v>111</v>
      </c>
      <c r="D33" s="25">
        <v>69</v>
      </c>
      <c r="E33" s="25">
        <v>73</v>
      </c>
      <c r="F33" s="25">
        <v>133</v>
      </c>
      <c r="G33" s="25">
        <v>114</v>
      </c>
      <c r="H33" s="25">
        <v>81</v>
      </c>
      <c r="I33" s="25">
        <v>114</v>
      </c>
      <c r="J33" s="25">
        <v>152</v>
      </c>
      <c r="K33" s="25">
        <v>159</v>
      </c>
      <c r="L33" s="25">
        <v>228</v>
      </c>
      <c r="M33" s="25">
        <v>186</v>
      </c>
      <c r="N33" s="25">
        <f t="shared" si="16"/>
        <v>1527</v>
      </c>
    </row>
    <row r="34" spans="1:14" x14ac:dyDescent="0.2">
      <c r="A34" s="23" t="s">
        <v>25</v>
      </c>
      <c r="B34" s="25">
        <f t="shared" ref="B34:N34" si="17">SUM(B25:B33)</f>
        <v>1109</v>
      </c>
      <c r="C34" s="25">
        <f t="shared" si="17"/>
        <v>1070</v>
      </c>
      <c r="D34" s="25">
        <f t="shared" si="17"/>
        <v>935</v>
      </c>
      <c r="E34" s="25">
        <f t="shared" si="17"/>
        <v>877</v>
      </c>
      <c r="F34" s="25">
        <f t="shared" si="17"/>
        <v>1025</v>
      </c>
      <c r="G34" s="25">
        <f t="shared" si="17"/>
        <v>1020</v>
      </c>
      <c r="H34" s="25">
        <f t="shared" si="17"/>
        <v>887</v>
      </c>
      <c r="I34" s="25">
        <f t="shared" si="17"/>
        <v>1161</v>
      </c>
      <c r="J34" s="25">
        <f t="shared" si="17"/>
        <v>959</v>
      </c>
      <c r="K34" s="25">
        <f t="shared" si="17"/>
        <v>1243</v>
      </c>
      <c r="L34" s="25">
        <f t="shared" si="17"/>
        <v>1444</v>
      </c>
      <c r="M34" s="25">
        <f t="shared" si="17"/>
        <v>1399</v>
      </c>
      <c r="N34" s="25">
        <f t="shared" si="17"/>
        <v>13129</v>
      </c>
    </row>
    <row r="35" spans="1:14" x14ac:dyDescent="0.2">
      <c r="A35" s="38" t="s">
        <v>16</v>
      </c>
      <c r="B35" s="18" t="s">
        <v>36</v>
      </c>
      <c r="C35" s="18" t="s">
        <v>37</v>
      </c>
      <c r="D35" s="18" t="s">
        <v>38</v>
      </c>
      <c r="E35" s="18" t="s">
        <v>39</v>
      </c>
      <c r="F35" s="18" t="s">
        <v>40</v>
      </c>
      <c r="G35" s="18" t="s">
        <v>41</v>
      </c>
      <c r="H35" s="18" t="s">
        <v>42</v>
      </c>
      <c r="I35" s="18" t="s">
        <v>43</v>
      </c>
      <c r="J35" s="18" t="s">
        <v>44</v>
      </c>
      <c r="K35" s="18" t="s">
        <v>45</v>
      </c>
      <c r="L35" s="18" t="s">
        <v>46</v>
      </c>
      <c r="M35" s="18" t="s">
        <v>47</v>
      </c>
      <c r="N35" s="18" t="s">
        <v>0</v>
      </c>
    </row>
    <row r="36" spans="1:14" x14ac:dyDescent="0.2">
      <c r="A36" s="21" t="s">
        <v>18</v>
      </c>
      <c r="B36" s="39">
        <f t="shared" ref="B36:B44" si="18">B25/$B$34</f>
        <v>9.0171325518485117E-4</v>
      </c>
      <c r="C36" s="39">
        <f t="shared" ref="C36:C44" si="19">C25/$C$34</f>
        <v>5.6074766355140183E-3</v>
      </c>
      <c r="D36" s="39">
        <f t="shared" ref="D36:D44" si="20">D25/$D$34</f>
        <v>1.0695187165775401E-3</v>
      </c>
      <c r="E36" s="39">
        <f t="shared" ref="E36:E44" si="21">E25/$E$34</f>
        <v>2.2805017103762829E-3</v>
      </c>
      <c r="F36" s="39">
        <f t="shared" ref="F36:F44" si="22">F25/$F$34</f>
        <v>1.6585365853658537E-2</v>
      </c>
      <c r="G36" s="39">
        <f t="shared" ref="G36:G44" si="23">G25/$G$34</f>
        <v>1.9607843137254902E-2</v>
      </c>
      <c r="H36" s="39">
        <f t="shared" ref="H36:H44" si="24">H25/$H$34</f>
        <v>2.0293122886133032E-2</v>
      </c>
      <c r="I36" s="39">
        <f t="shared" ref="I36:I44" si="25">I25/$I$34</f>
        <v>2.9285099052540915E-2</v>
      </c>
      <c r="J36" s="39">
        <f t="shared" ref="J36:K44" si="26">J25/J$34</f>
        <v>2.8154327424400417E-2</v>
      </c>
      <c r="K36" s="39">
        <f t="shared" si="26"/>
        <v>2.8157683024939661E-2</v>
      </c>
      <c r="L36" s="39">
        <f>L25/$L$34</f>
        <v>2.2160664819944598E-2</v>
      </c>
      <c r="M36" s="39">
        <f>M25/$L$34</f>
        <v>1.3157894736842105E-2</v>
      </c>
      <c r="N36" s="39">
        <f t="shared" ref="N36:N44" si="27">N25/$N$34</f>
        <v>1.6147459821768604E-2</v>
      </c>
    </row>
    <row r="37" spans="1:14" x14ac:dyDescent="0.2">
      <c r="A37" s="21" t="s">
        <v>19</v>
      </c>
      <c r="B37" s="39">
        <f t="shared" si="18"/>
        <v>3.5166816952209197E-2</v>
      </c>
      <c r="C37" s="39">
        <f t="shared" si="19"/>
        <v>5.046728971962617E-2</v>
      </c>
      <c r="D37" s="39">
        <f t="shared" si="20"/>
        <v>3.1016042780748664E-2</v>
      </c>
      <c r="E37" s="39">
        <f t="shared" si="21"/>
        <v>2.9646522234891677E-2</v>
      </c>
      <c r="F37" s="39">
        <f t="shared" si="22"/>
        <v>4.0975609756097563E-2</v>
      </c>
      <c r="G37" s="39">
        <f t="shared" si="23"/>
        <v>3.6274509803921572E-2</v>
      </c>
      <c r="H37" s="39">
        <f t="shared" si="24"/>
        <v>3.8331454340473504E-2</v>
      </c>
      <c r="I37" s="39">
        <f t="shared" si="25"/>
        <v>4.909560723514212E-2</v>
      </c>
      <c r="J37" s="39">
        <f t="shared" si="26"/>
        <v>4.692387904066736E-2</v>
      </c>
      <c r="K37" s="39">
        <f t="shared" si="26"/>
        <v>2.3330651649235722E-2</v>
      </c>
      <c r="L37" s="39">
        <f t="shared" ref="L37:L44" si="28">L26/L$34</f>
        <v>3.4626038781163437E-2</v>
      </c>
      <c r="M37" s="39">
        <f t="shared" ref="M37:M44" si="29">M26/$L$34</f>
        <v>2.6315789473684209E-2</v>
      </c>
      <c r="N37" s="39">
        <f t="shared" si="27"/>
        <v>3.6560286388910047E-2</v>
      </c>
    </row>
    <row r="38" spans="1:14" x14ac:dyDescent="0.2">
      <c r="A38" s="21" t="s">
        <v>1</v>
      </c>
      <c r="B38" s="39">
        <f t="shared" si="18"/>
        <v>4.7790802524797116E-2</v>
      </c>
      <c r="C38" s="39">
        <f t="shared" si="19"/>
        <v>4.5794392523364487E-2</v>
      </c>
      <c r="D38" s="39">
        <f t="shared" si="20"/>
        <v>4.2780748663101602E-2</v>
      </c>
      <c r="E38" s="39">
        <f t="shared" si="21"/>
        <v>4.9030786773090078E-2</v>
      </c>
      <c r="F38" s="39">
        <f t="shared" si="22"/>
        <v>3.2195121951219513E-2</v>
      </c>
      <c r="G38" s="39">
        <f t="shared" si="23"/>
        <v>7.0588235294117646E-2</v>
      </c>
      <c r="H38" s="39">
        <f t="shared" si="24"/>
        <v>4.3968432919954906E-2</v>
      </c>
      <c r="I38" s="39">
        <f t="shared" si="25"/>
        <v>4.6511627906976744E-2</v>
      </c>
      <c r="J38" s="39">
        <f t="shared" si="26"/>
        <v>3.023983315954119E-2</v>
      </c>
      <c r="K38" s="39">
        <f t="shared" si="26"/>
        <v>3.781174577634755E-2</v>
      </c>
      <c r="L38" s="39">
        <f t="shared" si="28"/>
        <v>2.2160664819944598E-2</v>
      </c>
      <c r="M38" s="39">
        <f t="shared" si="29"/>
        <v>3.1163434903047092E-2</v>
      </c>
      <c r="N38" s="39">
        <f t="shared" si="27"/>
        <v>4.0825653134282887E-2</v>
      </c>
    </row>
    <row r="39" spans="1:14" x14ac:dyDescent="0.2">
      <c r="A39" s="21" t="s">
        <v>20</v>
      </c>
      <c r="B39" s="39">
        <f t="shared" si="18"/>
        <v>5.0495942290351668E-2</v>
      </c>
      <c r="C39" s="39">
        <f t="shared" si="19"/>
        <v>6.5420560747663545E-2</v>
      </c>
      <c r="D39" s="39">
        <f t="shared" si="20"/>
        <v>4.8128342245989303E-2</v>
      </c>
      <c r="E39" s="39">
        <f t="shared" si="21"/>
        <v>6.4994298745724058E-2</v>
      </c>
      <c r="F39" s="39">
        <f t="shared" si="22"/>
        <v>7.1219512195121945E-2</v>
      </c>
      <c r="G39" s="39">
        <f t="shared" si="23"/>
        <v>6.3725490196078427E-2</v>
      </c>
      <c r="H39" s="39">
        <f t="shared" si="24"/>
        <v>4.1713641488162347E-2</v>
      </c>
      <c r="I39" s="39">
        <f t="shared" si="25"/>
        <v>6.3738156761412576E-2</v>
      </c>
      <c r="J39" s="39">
        <f t="shared" si="26"/>
        <v>4.2752867570385822E-2</v>
      </c>
      <c r="K39" s="39">
        <f t="shared" si="26"/>
        <v>4.505229283990346E-2</v>
      </c>
      <c r="L39" s="39">
        <f t="shared" si="28"/>
        <v>4.9861495844875349E-2</v>
      </c>
      <c r="M39" s="39">
        <f t="shared" si="29"/>
        <v>5.3324099722991687E-2</v>
      </c>
      <c r="N39" s="39">
        <f t="shared" si="27"/>
        <v>5.5068931373295757E-2</v>
      </c>
    </row>
    <row r="40" spans="1:14" x14ac:dyDescent="0.2">
      <c r="A40" s="21" t="s">
        <v>2</v>
      </c>
      <c r="B40" s="39">
        <f t="shared" si="18"/>
        <v>0.47430117222723173</v>
      </c>
      <c r="C40" s="39">
        <f t="shared" si="19"/>
        <v>0.42149532710280374</v>
      </c>
      <c r="D40" s="39">
        <f t="shared" si="20"/>
        <v>0.48449197860962567</v>
      </c>
      <c r="E40" s="39">
        <f t="shared" si="21"/>
        <v>0.40706955530216649</v>
      </c>
      <c r="F40" s="39">
        <f t="shared" si="22"/>
        <v>0.38439024390243903</v>
      </c>
      <c r="G40" s="39">
        <f t="shared" si="23"/>
        <v>0.34607843137254901</v>
      </c>
      <c r="H40" s="39">
        <f t="shared" si="24"/>
        <v>0.44644870349492671</v>
      </c>
      <c r="I40" s="39">
        <f t="shared" si="25"/>
        <v>0.4315245478036176</v>
      </c>
      <c r="J40" s="39">
        <f t="shared" si="26"/>
        <v>0.41605839416058393</v>
      </c>
      <c r="K40" s="39">
        <f t="shared" si="26"/>
        <v>0.47868061142397428</v>
      </c>
      <c r="L40" s="39">
        <f t="shared" si="28"/>
        <v>0.42174515235457066</v>
      </c>
      <c r="M40" s="39">
        <f t="shared" si="29"/>
        <v>0.43490304709141275</v>
      </c>
      <c r="N40" s="39">
        <f t="shared" si="27"/>
        <v>0.43125904486251809</v>
      </c>
    </row>
    <row r="41" spans="1:14" x14ac:dyDescent="0.2">
      <c r="A41" s="21" t="s">
        <v>3</v>
      </c>
      <c r="B41" s="39">
        <f t="shared" si="18"/>
        <v>0.12082957619477007</v>
      </c>
      <c r="C41" s="39">
        <f t="shared" si="19"/>
        <v>0.13831775700934579</v>
      </c>
      <c r="D41" s="39">
        <f t="shared" si="20"/>
        <v>0.11336898395721925</v>
      </c>
      <c r="E41" s="39">
        <f t="shared" si="21"/>
        <v>0.15507411630558723</v>
      </c>
      <c r="F41" s="39">
        <f t="shared" si="22"/>
        <v>0.13756097560975611</v>
      </c>
      <c r="G41" s="39">
        <f t="shared" si="23"/>
        <v>0.15784313725490196</v>
      </c>
      <c r="H41" s="39">
        <f t="shared" si="24"/>
        <v>0.16234498308906425</v>
      </c>
      <c r="I41" s="39">
        <f t="shared" si="25"/>
        <v>0.10680447889750215</v>
      </c>
      <c r="J41" s="39">
        <f t="shared" si="26"/>
        <v>0.10531803962460896</v>
      </c>
      <c r="K41" s="39">
        <f t="shared" si="26"/>
        <v>8.3668543845535001E-2</v>
      </c>
      <c r="L41" s="39">
        <f t="shared" si="28"/>
        <v>7.6177285318559551E-2</v>
      </c>
      <c r="M41" s="39">
        <f t="shared" si="29"/>
        <v>0.12534626038781163</v>
      </c>
      <c r="N41" s="39">
        <f t="shared" si="27"/>
        <v>0.12110594866326453</v>
      </c>
    </row>
    <row r="42" spans="1:14" x14ac:dyDescent="0.2">
      <c r="A42" s="21" t="s">
        <v>21</v>
      </c>
      <c r="B42" s="39">
        <f t="shared" si="18"/>
        <v>9.017132551848512E-3</v>
      </c>
      <c r="C42" s="39">
        <f t="shared" si="19"/>
        <v>8.4112149532710283E-3</v>
      </c>
      <c r="D42" s="39">
        <f t="shared" si="20"/>
        <v>7.4866310160427805E-3</v>
      </c>
      <c r="E42" s="39">
        <f t="shared" si="21"/>
        <v>1.1402508551881414E-3</v>
      </c>
      <c r="F42" s="39">
        <f t="shared" si="22"/>
        <v>7.8048780487804878E-3</v>
      </c>
      <c r="G42" s="39">
        <f t="shared" si="23"/>
        <v>3.9215686274509803E-3</v>
      </c>
      <c r="H42" s="39">
        <f t="shared" si="24"/>
        <v>2.2547914317925591E-3</v>
      </c>
      <c r="I42" s="39">
        <f t="shared" si="25"/>
        <v>0</v>
      </c>
      <c r="J42" s="39">
        <f t="shared" si="26"/>
        <v>2.0855057351407717E-3</v>
      </c>
      <c r="K42" s="39">
        <f t="shared" si="26"/>
        <v>1.6090104585679806E-3</v>
      </c>
      <c r="L42" s="39">
        <f t="shared" si="28"/>
        <v>6.2326869806094186E-3</v>
      </c>
      <c r="M42" s="39">
        <f t="shared" si="29"/>
        <v>4.1551246537396124E-3</v>
      </c>
      <c r="N42" s="39">
        <f t="shared" si="27"/>
        <v>4.5700357986137559E-3</v>
      </c>
    </row>
    <row r="43" spans="1:14" x14ac:dyDescent="0.2">
      <c r="A43" s="21" t="s">
        <v>4</v>
      </c>
      <c r="B43" s="39">
        <f t="shared" si="18"/>
        <v>0.16501352569882777</v>
      </c>
      <c r="C43" s="39">
        <f t="shared" si="19"/>
        <v>0.16074766355140188</v>
      </c>
      <c r="D43" s="39">
        <f t="shared" si="20"/>
        <v>0.19786096256684493</v>
      </c>
      <c r="E43" s="39">
        <f t="shared" si="21"/>
        <v>0.20752565564424175</v>
      </c>
      <c r="F43" s="39">
        <f t="shared" si="22"/>
        <v>0.17951219512195121</v>
      </c>
      <c r="G43" s="39">
        <f t="shared" si="23"/>
        <v>0.19019607843137254</v>
      </c>
      <c r="H43" s="39">
        <f t="shared" si="24"/>
        <v>0.15332581736189402</v>
      </c>
      <c r="I43" s="39">
        <f t="shared" si="25"/>
        <v>0.17484926787252369</v>
      </c>
      <c r="J43" s="39">
        <f t="shared" si="26"/>
        <v>0.16996871741397288</v>
      </c>
      <c r="K43" s="39">
        <f t="shared" si="26"/>
        <v>0.17377312952534191</v>
      </c>
      <c r="L43" s="39">
        <f t="shared" si="28"/>
        <v>0.20914127423822715</v>
      </c>
      <c r="M43" s="39">
        <f t="shared" si="29"/>
        <v>0.15166204986149584</v>
      </c>
      <c r="N43" s="39">
        <f t="shared" si="27"/>
        <v>0.17815522888262625</v>
      </c>
    </row>
    <row r="44" spans="1:14" x14ac:dyDescent="0.2">
      <c r="A44" s="21" t="s">
        <v>5</v>
      </c>
      <c r="B44" s="39">
        <f t="shared" si="18"/>
        <v>9.6483318304779075E-2</v>
      </c>
      <c r="C44" s="39">
        <f t="shared" si="19"/>
        <v>0.10373831775700934</v>
      </c>
      <c r="D44" s="39">
        <f t="shared" si="20"/>
        <v>7.3796791443850263E-2</v>
      </c>
      <c r="E44" s="39">
        <f t="shared" si="21"/>
        <v>8.3238312428734321E-2</v>
      </c>
      <c r="F44" s="39">
        <f t="shared" si="22"/>
        <v>0.12975609756097561</v>
      </c>
      <c r="G44" s="39">
        <f t="shared" si="23"/>
        <v>0.11176470588235295</v>
      </c>
      <c r="H44" s="39">
        <f t="shared" si="24"/>
        <v>9.1319052987598653E-2</v>
      </c>
      <c r="I44" s="39">
        <f t="shared" si="25"/>
        <v>9.8191214470284241E-2</v>
      </c>
      <c r="J44" s="39">
        <f t="shared" si="26"/>
        <v>0.15849843587069865</v>
      </c>
      <c r="K44" s="39">
        <f t="shared" si="26"/>
        <v>0.12791633145615447</v>
      </c>
      <c r="L44" s="39">
        <f t="shared" si="28"/>
        <v>0.15789473684210525</v>
      </c>
      <c r="M44" s="39">
        <f t="shared" si="29"/>
        <v>0.12880886426592797</v>
      </c>
      <c r="N44" s="39">
        <f t="shared" si="27"/>
        <v>0.11630741107472009</v>
      </c>
    </row>
    <row r="45" spans="1:14" x14ac:dyDescent="0.2">
      <c r="A45" s="38" t="s">
        <v>24</v>
      </c>
      <c r="B45" s="18" t="s">
        <v>36</v>
      </c>
      <c r="C45" s="18" t="s">
        <v>37</v>
      </c>
      <c r="D45" s="18" t="s">
        <v>38</v>
      </c>
      <c r="E45" s="18" t="s">
        <v>39</v>
      </c>
      <c r="F45" s="18" t="s">
        <v>40</v>
      </c>
      <c r="G45" s="18" t="s">
        <v>41</v>
      </c>
      <c r="H45" s="18" t="s">
        <v>42</v>
      </c>
      <c r="I45" s="18" t="s">
        <v>43</v>
      </c>
      <c r="J45" s="18" t="s">
        <v>44</v>
      </c>
      <c r="K45" s="18" t="s">
        <v>45</v>
      </c>
      <c r="L45" s="18" t="s">
        <v>46</v>
      </c>
      <c r="M45" s="18" t="s">
        <v>47</v>
      </c>
      <c r="N45" s="18" t="s">
        <v>0</v>
      </c>
    </row>
    <row r="46" spans="1:14" x14ac:dyDescent="0.2">
      <c r="A46" s="21" t="s">
        <v>18</v>
      </c>
      <c r="B46" s="42">
        <f t="shared" ref="B46:F51" si="30">B3/B25</f>
        <v>258.75</v>
      </c>
      <c r="C46" s="42">
        <f t="shared" si="30"/>
        <v>258.75</v>
      </c>
      <c r="D46" s="42">
        <f t="shared" si="30"/>
        <v>258.75</v>
      </c>
      <c r="E46" s="42">
        <f t="shared" si="30"/>
        <v>258.75</v>
      </c>
      <c r="F46" s="42">
        <f t="shared" si="30"/>
        <v>258.75</v>
      </c>
      <c r="G46" s="42">
        <v>0</v>
      </c>
      <c r="H46" s="42">
        <f t="shared" ref="H46:N51" si="31">H3/H25</f>
        <v>258.75</v>
      </c>
      <c r="I46" s="42">
        <f t="shared" si="31"/>
        <v>258.75</v>
      </c>
      <c r="J46" s="42">
        <f t="shared" si="31"/>
        <v>258.75</v>
      </c>
      <c r="K46" s="42">
        <f t="shared" si="31"/>
        <v>258.75</v>
      </c>
      <c r="L46" s="42">
        <f t="shared" si="31"/>
        <v>258.75</v>
      </c>
      <c r="M46" s="42">
        <f t="shared" si="31"/>
        <v>258.75</v>
      </c>
      <c r="N46" s="42">
        <f t="shared" si="31"/>
        <v>258.75</v>
      </c>
    </row>
    <row r="47" spans="1:14" x14ac:dyDescent="0.2">
      <c r="A47" s="21" t="s">
        <v>19</v>
      </c>
      <c r="B47" s="42">
        <f t="shared" si="30"/>
        <v>291.79538461538465</v>
      </c>
      <c r="C47" s="42">
        <f t="shared" si="30"/>
        <v>289</v>
      </c>
      <c r="D47" s="42">
        <f t="shared" si="30"/>
        <v>285.55793103448275</v>
      </c>
      <c r="E47" s="42">
        <f t="shared" si="30"/>
        <v>290.52153846153846</v>
      </c>
      <c r="F47" s="42">
        <f t="shared" si="30"/>
        <v>286.50285714285718</v>
      </c>
      <c r="G47" s="42">
        <f t="shared" ref="G47:G54" si="32">G4/G26</f>
        <v>283.9027027027027</v>
      </c>
      <c r="H47" s="42">
        <f t="shared" si="31"/>
        <v>279.75941176470587</v>
      </c>
      <c r="I47" s="42">
        <f t="shared" si="31"/>
        <v>289.2421052631579</v>
      </c>
      <c r="J47" s="42">
        <f t="shared" si="31"/>
        <v>283.75600000000003</v>
      </c>
      <c r="K47" s="42">
        <f t="shared" si="31"/>
        <v>281.84620689655173</v>
      </c>
      <c r="L47" s="42">
        <f t="shared" si="31"/>
        <v>284.71280000000002</v>
      </c>
      <c r="M47" s="42">
        <f t="shared" si="31"/>
        <v>284.41210526315791</v>
      </c>
      <c r="N47" s="42">
        <f t="shared" si="31"/>
        <v>286.13075000000003</v>
      </c>
    </row>
    <row r="48" spans="1:14" x14ac:dyDescent="0.2">
      <c r="A48" s="21" t="s">
        <v>1</v>
      </c>
      <c r="B48" s="42">
        <f t="shared" si="30"/>
        <v>305.33</v>
      </c>
      <c r="C48" s="42">
        <f t="shared" si="30"/>
        <v>308.20265306122451</v>
      </c>
      <c r="D48" s="42">
        <f t="shared" si="30"/>
        <v>309.72874999999999</v>
      </c>
      <c r="E48" s="42">
        <f t="shared" si="30"/>
        <v>307.78511627906977</v>
      </c>
      <c r="F48" s="42">
        <f t="shared" si="30"/>
        <v>308.52909090909088</v>
      </c>
      <c r="G48" s="42">
        <f t="shared" si="32"/>
        <v>306.3075</v>
      </c>
      <c r="H48" s="42">
        <f t="shared" si="31"/>
        <v>305.33000000000004</v>
      </c>
      <c r="I48" s="42">
        <f t="shared" si="31"/>
        <v>309.24</v>
      </c>
      <c r="J48" s="42">
        <f t="shared" si="31"/>
        <v>305.33</v>
      </c>
      <c r="K48" s="42">
        <f t="shared" si="31"/>
        <v>306.82744680851062</v>
      </c>
      <c r="L48" s="42">
        <f t="shared" si="31"/>
        <v>314.87156249999998</v>
      </c>
      <c r="M48" s="42">
        <f t="shared" si="31"/>
        <v>309.24</v>
      </c>
      <c r="N48" s="42">
        <f t="shared" si="31"/>
        <v>307.86923507462694</v>
      </c>
    </row>
    <row r="49" spans="1:14" x14ac:dyDescent="0.2">
      <c r="A49" s="21" t="s">
        <v>20</v>
      </c>
      <c r="B49" s="42">
        <f t="shared" si="30"/>
        <v>305.33</v>
      </c>
      <c r="C49" s="42">
        <f t="shared" si="30"/>
        <v>305.33</v>
      </c>
      <c r="D49" s="42">
        <f t="shared" si="30"/>
        <v>305.33</v>
      </c>
      <c r="E49" s="42">
        <f t="shared" si="30"/>
        <v>305.33000000000004</v>
      </c>
      <c r="F49" s="42">
        <f t="shared" si="30"/>
        <v>305.33</v>
      </c>
      <c r="G49" s="42">
        <f t="shared" si="32"/>
        <v>305.33</v>
      </c>
      <c r="H49" s="42">
        <f t="shared" si="31"/>
        <v>305.33</v>
      </c>
      <c r="I49" s="42">
        <f t="shared" si="31"/>
        <v>305.33</v>
      </c>
      <c r="J49" s="42">
        <f t="shared" si="31"/>
        <v>305.33000000000004</v>
      </c>
      <c r="K49" s="42">
        <f t="shared" si="31"/>
        <v>305.33</v>
      </c>
      <c r="L49" s="42">
        <f t="shared" si="31"/>
        <v>305.33</v>
      </c>
      <c r="M49" s="42">
        <f t="shared" si="31"/>
        <v>305.33</v>
      </c>
      <c r="N49" s="42">
        <f t="shared" si="31"/>
        <v>305.33</v>
      </c>
    </row>
    <row r="50" spans="1:14" x14ac:dyDescent="0.2">
      <c r="A50" s="21" t="s">
        <v>2</v>
      </c>
      <c r="B50" s="42">
        <f t="shared" si="30"/>
        <v>307.09524714828899</v>
      </c>
      <c r="C50" s="42">
        <f t="shared" si="30"/>
        <v>306.31563192904656</v>
      </c>
      <c r="D50" s="42">
        <f t="shared" si="30"/>
        <v>305.13929359823402</v>
      </c>
      <c r="E50" s="42">
        <f t="shared" si="30"/>
        <v>306.32871148459384</v>
      </c>
      <c r="F50" s="42">
        <f t="shared" si="30"/>
        <v>303.62703045685282</v>
      </c>
      <c r="G50" s="42">
        <f t="shared" si="32"/>
        <v>302.60538243626064</v>
      </c>
      <c r="H50" s="42">
        <f t="shared" si="31"/>
        <v>305.12563131313129</v>
      </c>
      <c r="I50" s="42">
        <f t="shared" si="31"/>
        <v>304.61786427145705</v>
      </c>
      <c r="J50" s="42">
        <f t="shared" si="31"/>
        <v>304.6825814536341</v>
      </c>
      <c r="K50" s="42">
        <f t="shared" si="31"/>
        <v>306.94537815126051</v>
      </c>
      <c r="L50" s="42">
        <f t="shared" si="31"/>
        <v>306.63078817733987</v>
      </c>
      <c r="M50" s="42">
        <f t="shared" si="31"/>
        <v>308.24872611464968</v>
      </c>
      <c r="N50" s="42">
        <f t="shared" si="31"/>
        <v>305.8423083716001</v>
      </c>
    </row>
    <row r="51" spans="1:14" x14ac:dyDescent="0.2">
      <c r="A51" s="21" t="s">
        <v>3</v>
      </c>
      <c r="B51" s="42">
        <f t="shared" si="30"/>
        <v>279.1044776119403</v>
      </c>
      <c r="C51" s="42">
        <f t="shared" si="30"/>
        <v>275</v>
      </c>
      <c r="D51" s="42">
        <f t="shared" si="30"/>
        <v>280.18867924528303</v>
      </c>
      <c r="E51" s="42">
        <f t="shared" si="30"/>
        <v>275</v>
      </c>
      <c r="F51" s="42">
        <f t="shared" si="30"/>
        <v>275</v>
      </c>
      <c r="G51" s="42">
        <f t="shared" si="32"/>
        <v>275</v>
      </c>
      <c r="H51" s="42">
        <f t="shared" si="31"/>
        <v>275.36597222222218</v>
      </c>
      <c r="I51" s="42">
        <f t="shared" si="31"/>
        <v>275.21249999999998</v>
      </c>
      <c r="J51" s="42">
        <f t="shared" si="31"/>
        <v>280.44554455445547</v>
      </c>
      <c r="K51" s="42">
        <f t="shared" si="31"/>
        <v>280.28846153846155</v>
      </c>
      <c r="L51" s="42">
        <f t="shared" si="31"/>
        <v>275</v>
      </c>
      <c r="M51" s="42">
        <f t="shared" si="31"/>
        <v>311.29834254143645</v>
      </c>
      <c r="N51" s="42">
        <f t="shared" si="31"/>
        <v>280.56544025157234</v>
      </c>
    </row>
    <row r="52" spans="1:14" x14ac:dyDescent="0.2">
      <c r="A52" s="21" t="s">
        <v>21</v>
      </c>
      <c r="B52" s="42">
        <f t="shared" ref="B52:C54" si="33">B9/B31</f>
        <v>279.45</v>
      </c>
      <c r="C52" s="42">
        <f t="shared" si="33"/>
        <v>282.67</v>
      </c>
      <c r="D52" s="42">
        <f>D9/D31</f>
        <v>277.08428571428573</v>
      </c>
      <c r="E52" s="42">
        <f t="shared" ref="E52:F54" si="34">E9/E31</f>
        <v>301.19</v>
      </c>
      <c r="F52" s="42">
        <f t="shared" si="34"/>
        <v>278.67500000000001</v>
      </c>
      <c r="G52" s="42">
        <f t="shared" si="32"/>
        <v>291.87</v>
      </c>
      <c r="H52" s="42">
        <f>H9/H31</f>
        <v>291.87</v>
      </c>
      <c r="I52" s="42" t="s">
        <v>49</v>
      </c>
      <c r="J52" s="42">
        <f t="shared" ref="J52:N54" si="35">J9/J31</f>
        <v>281.52</v>
      </c>
      <c r="K52" s="42">
        <f t="shared" si="35"/>
        <v>281.52</v>
      </c>
      <c r="L52" s="42">
        <f t="shared" si="35"/>
        <v>280.37</v>
      </c>
      <c r="M52" s="42">
        <f t="shared" si="35"/>
        <v>278.07</v>
      </c>
      <c r="N52" s="42">
        <f t="shared" si="35"/>
        <v>281.29600000000005</v>
      </c>
    </row>
    <row r="53" spans="1:14" x14ac:dyDescent="0.2">
      <c r="A53" s="21" t="s">
        <v>4</v>
      </c>
      <c r="B53" s="42">
        <f t="shared" si="33"/>
        <v>321.12081967213118</v>
      </c>
      <c r="C53" s="42">
        <f t="shared" si="33"/>
        <v>322.756511627907</v>
      </c>
      <c r="D53" s="42">
        <f>D10/D32</f>
        <v>326.80210810810809</v>
      </c>
      <c r="E53" s="42">
        <f t="shared" si="34"/>
        <v>321.58291208791206</v>
      </c>
      <c r="F53" s="42">
        <f t="shared" si="34"/>
        <v>323.85880434782609</v>
      </c>
      <c r="G53" s="42">
        <f t="shared" si="32"/>
        <v>322.83963917525773</v>
      </c>
      <c r="H53" s="42">
        <f>H10/H32</f>
        <v>319.34816176470588</v>
      </c>
      <c r="I53" s="42">
        <f>I10/I32</f>
        <v>324.87773399014776</v>
      </c>
      <c r="J53" s="42">
        <f t="shared" si="35"/>
        <v>320.53116564417178</v>
      </c>
      <c r="K53" s="42">
        <f t="shared" si="35"/>
        <v>321.83250000000004</v>
      </c>
      <c r="L53" s="42">
        <f t="shared" si="35"/>
        <v>324.60433774834434</v>
      </c>
      <c r="M53" s="42">
        <f t="shared" si="35"/>
        <v>321.74821917808219</v>
      </c>
      <c r="N53" s="42">
        <f t="shared" si="35"/>
        <v>322.84049593843525</v>
      </c>
    </row>
    <row r="54" spans="1:14" x14ac:dyDescent="0.2">
      <c r="A54" s="21" t="s">
        <v>5</v>
      </c>
      <c r="B54" s="42">
        <f t="shared" si="33"/>
        <v>296.2966355140187</v>
      </c>
      <c r="C54" s="42">
        <f t="shared" si="33"/>
        <v>290.86</v>
      </c>
      <c r="D54" s="42">
        <f>D11/D33</f>
        <v>290.86</v>
      </c>
      <c r="E54" s="42">
        <f t="shared" si="34"/>
        <v>290.85999999999996</v>
      </c>
      <c r="F54" s="42">
        <f t="shared" si="34"/>
        <v>295.23383458646617</v>
      </c>
      <c r="G54" s="42">
        <f t="shared" si="32"/>
        <v>290.86</v>
      </c>
      <c r="H54" s="42">
        <f>H11/H33</f>
        <v>290.86</v>
      </c>
      <c r="I54" s="42">
        <f>I11/I33</f>
        <v>295.96280701754387</v>
      </c>
      <c r="J54" s="42">
        <f t="shared" si="35"/>
        <v>294.68710526315789</v>
      </c>
      <c r="K54" s="42">
        <f t="shared" si="35"/>
        <v>290.86</v>
      </c>
      <c r="L54" s="42">
        <f t="shared" si="35"/>
        <v>293.41140350877197</v>
      </c>
      <c r="M54" s="42">
        <f t="shared" si="35"/>
        <v>290.86</v>
      </c>
      <c r="N54" s="42">
        <f t="shared" si="35"/>
        <v>292.76478061558612</v>
      </c>
    </row>
    <row r="55" spans="1:14" x14ac:dyDescent="0.2">
      <c r="A55" s="45" t="s">
        <v>23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7"/>
    </row>
    <row r="56" spans="1:14" s="2" customFormat="1" x14ac:dyDescent="0.2">
      <c r="A56" s="17" t="s">
        <v>6</v>
      </c>
      <c r="B56" s="18" t="s">
        <v>36</v>
      </c>
      <c r="C56" s="18" t="s">
        <v>37</v>
      </c>
      <c r="D56" s="18" t="s">
        <v>38</v>
      </c>
      <c r="E56" s="18" t="s">
        <v>39</v>
      </c>
      <c r="F56" s="18" t="s">
        <v>40</v>
      </c>
      <c r="G56" s="18" t="s">
        <v>41</v>
      </c>
      <c r="H56" s="18" t="s">
        <v>42</v>
      </c>
      <c r="I56" s="18" t="s">
        <v>43</v>
      </c>
      <c r="J56" s="18" t="s">
        <v>44</v>
      </c>
      <c r="K56" s="18" t="s">
        <v>45</v>
      </c>
      <c r="L56" s="18" t="s">
        <v>46</v>
      </c>
      <c r="M56" s="18" t="s">
        <v>47</v>
      </c>
      <c r="N56" s="18" t="s">
        <v>0</v>
      </c>
    </row>
    <row r="57" spans="1:14" x14ac:dyDescent="0.2">
      <c r="A57" s="21" t="s">
        <v>18</v>
      </c>
      <c r="B57" s="22">
        <v>7286.4</v>
      </c>
      <c r="C57" s="22">
        <v>4636.8</v>
      </c>
      <c r="D57" s="22">
        <v>5961.6</v>
      </c>
      <c r="E57" s="22">
        <v>1987.2</v>
      </c>
      <c r="F57" s="22">
        <v>6955.2</v>
      </c>
      <c r="G57" s="22">
        <v>4636.8</v>
      </c>
      <c r="H57" s="22">
        <v>13248</v>
      </c>
      <c r="I57" s="22">
        <v>13248</v>
      </c>
      <c r="J57" s="22">
        <v>17553.599999999999</v>
      </c>
      <c r="K57" s="22">
        <v>17553.599999999999</v>
      </c>
      <c r="L57" s="22">
        <v>9936</v>
      </c>
      <c r="M57" s="22">
        <v>13248</v>
      </c>
      <c r="N57" s="22">
        <f t="shared" ref="N57:N65" si="36">SUM(B57:M57)</f>
        <v>116251.20000000001</v>
      </c>
    </row>
    <row r="58" spans="1:14" x14ac:dyDescent="0.2">
      <c r="A58" s="21" t="s">
        <v>19</v>
      </c>
      <c r="B58" s="22">
        <v>214862.01</v>
      </c>
      <c r="C58" s="22">
        <v>236306.46</v>
      </c>
      <c r="D58" s="22">
        <v>206501.31</v>
      </c>
      <c r="E58" s="22">
        <v>185158.51</v>
      </c>
      <c r="F58" s="22">
        <v>240911.35999999999</v>
      </c>
      <c r="G58" s="22">
        <v>212953.63</v>
      </c>
      <c r="H58" s="22">
        <v>184356.45</v>
      </c>
      <c r="I58" s="22">
        <v>194808</v>
      </c>
      <c r="J58" s="22">
        <v>170090.6</v>
      </c>
      <c r="K58" s="22">
        <v>221731.4</v>
      </c>
      <c r="L58" s="22">
        <v>204322.72</v>
      </c>
      <c r="M58" s="22">
        <v>195128.73</v>
      </c>
      <c r="N58" s="22">
        <f t="shared" si="36"/>
        <v>2467131.1799999997</v>
      </c>
    </row>
    <row r="59" spans="1:14" x14ac:dyDescent="0.2">
      <c r="A59" s="21" t="s">
        <v>1</v>
      </c>
      <c r="B59" s="22">
        <v>137452.99</v>
      </c>
      <c r="C59" s="22">
        <v>130762.69</v>
      </c>
      <c r="D59" s="22">
        <v>138709.49</v>
      </c>
      <c r="E59" s="22">
        <v>122826.2</v>
      </c>
      <c r="F59" s="22">
        <v>148795.64000000001</v>
      </c>
      <c r="G59" s="22">
        <v>121516.91</v>
      </c>
      <c r="H59" s="22">
        <v>94354.23</v>
      </c>
      <c r="I59" s="22">
        <v>121635.95</v>
      </c>
      <c r="J59" s="22">
        <v>69382.600000000006</v>
      </c>
      <c r="K59" s="22">
        <v>84892.21</v>
      </c>
      <c r="L59" s="22">
        <v>58806.93</v>
      </c>
      <c r="M59" s="22">
        <v>54546.84</v>
      </c>
      <c r="N59" s="22">
        <f t="shared" si="36"/>
        <v>1283682.68</v>
      </c>
    </row>
    <row r="60" spans="1:14" x14ac:dyDescent="0.2">
      <c r="A60" s="21" t="s">
        <v>20</v>
      </c>
      <c r="B60" s="22">
        <v>136404.56</v>
      </c>
      <c r="C60" s="22">
        <v>151044.84</v>
      </c>
      <c r="D60" s="22">
        <v>141403.68</v>
      </c>
      <c r="E60" s="22">
        <v>174612.12</v>
      </c>
      <c r="F60" s="22">
        <v>196394</v>
      </c>
      <c r="G60" s="22">
        <v>208177.64</v>
      </c>
      <c r="H60" s="22">
        <v>186038.68</v>
      </c>
      <c r="I60" s="22">
        <v>231744.92</v>
      </c>
      <c r="J60" s="22">
        <v>222817.92000000001</v>
      </c>
      <c r="K60" s="22">
        <v>270309.56</v>
      </c>
      <c r="L60" s="22">
        <v>220675.44</v>
      </c>
      <c r="M60" s="22">
        <v>175683.36</v>
      </c>
      <c r="N60" s="22">
        <f t="shared" si="36"/>
        <v>2315306.7199999997</v>
      </c>
    </row>
    <row r="61" spans="1:14" x14ac:dyDescent="0.2">
      <c r="A61" s="21" t="s">
        <v>2</v>
      </c>
      <c r="B61" s="22">
        <v>2511599.5</v>
      </c>
      <c r="C61" s="22">
        <v>2540787.7400000002</v>
      </c>
      <c r="D61" s="22">
        <v>2625519.33</v>
      </c>
      <c r="E61" s="22">
        <v>2455371.73</v>
      </c>
      <c r="F61" s="22">
        <v>3165508.88</v>
      </c>
      <c r="G61" s="22">
        <v>2824683.24</v>
      </c>
      <c r="H61" s="22">
        <v>2886480.15</v>
      </c>
      <c r="I61" s="22">
        <v>2901318.02</v>
      </c>
      <c r="J61" s="22">
        <v>2543230.59</v>
      </c>
      <c r="K61" s="22">
        <v>3034042.19</v>
      </c>
      <c r="L61" s="22">
        <v>2834052.94</v>
      </c>
      <c r="M61" s="22">
        <v>2496427.8199999998</v>
      </c>
      <c r="N61" s="22">
        <f t="shared" si="36"/>
        <v>32819022.130000003</v>
      </c>
    </row>
    <row r="62" spans="1:14" x14ac:dyDescent="0.2">
      <c r="A62" s="21" t="s">
        <v>3</v>
      </c>
      <c r="B62" s="22">
        <v>172645</v>
      </c>
      <c r="C62" s="22">
        <v>193815</v>
      </c>
      <c r="D62" s="22">
        <v>160965</v>
      </c>
      <c r="E62" s="22">
        <v>171550</v>
      </c>
      <c r="F62" s="22">
        <v>244915</v>
      </c>
      <c r="G62" s="22">
        <v>205130</v>
      </c>
      <c r="H62" s="22">
        <v>220851.35</v>
      </c>
      <c r="I62" s="22">
        <v>189122.7</v>
      </c>
      <c r="J62" s="22">
        <v>188705</v>
      </c>
      <c r="K62" s="22">
        <v>260610</v>
      </c>
      <c r="L62" s="22">
        <v>184219.71</v>
      </c>
      <c r="M62" s="22">
        <v>146000</v>
      </c>
      <c r="N62" s="22">
        <f t="shared" si="36"/>
        <v>2338528.7600000002</v>
      </c>
    </row>
    <row r="63" spans="1:14" x14ac:dyDescent="0.2">
      <c r="A63" s="21" t="s">
        <v>21</v>
      </c>
      <c r="B63" s="22">
        <v>19050.259999999998</v>
      </c>
      <c r="C63" s="22">
        <v>11548.55</v>
      </c>
      <c r="D63" s="22">
        <v>8830.66</v>
      </c>
      <c r="E63" s="22">
        <v>712.08</v>
      </c>
      <c r="F63" s="22">
        <v>5343.74</v>
      </c>
      <c r="G63" s="22">
        <v>4328.3999999999996</v>
      </c>
      <c r="H63" s="22">
        <v>4948.3599999999997</v>
      </c>
      <c r="I63" s="22">
        <v>9761.09</v>
      </c>
      <c r="J63" s="22">
        <v>13989.08</v>
      </c>
      <c r="K63" s="22">
        <v>7381.63</v>
      </c>
      <c r="L63" s="22">
        <v>6303.16</v>
      </c>
      <c r="M63" s="22">
        <v>5958.5</v>
      </c>
      <c r="N63" s="22">
        <f t="shared" si="36"/>
        <v>98155.510000000009</v>
      </c>
    </row>
    <row r="64" spans="1:14" x14ac:dyDescent="0.2">
      <c r="A64" s="21" t="s">
        <v>4</v>
      </c>
      <c r="B64" s="22">
        <v>1980407.8</v>
      </c>
      <c r="C64" s="22">
        <v>1926463.07</v>
      </c>
      <c r="D64" s="22">
        <v>1893177.27</v>
      </c>
      <c r="E64" s="22">
        <v>1878713.6</v>
      </c>
      <c r="F64" s="22">
        <v>2361036.41</v>
      </c>
      <c r="G64" s="22">
        <v>2025745.56</v>
      </c>
      <c r="H64" s="22">
        <v>1915781.86</v>
      </c>
      <c r="I64" s="22">
        <v>2059767.39</v>
      </c>
      <c r="J64" s="22">
        <v>1877553.75</v>
      </c>
      <c r="K64" s="22">
        <v>2150251.87</v>
      </c>
      <c r="L64" s="22">
        <v>1876073.78</v>
      </c>
      <c r="M64" s="22">
        <v>1715456.62</v>
      </c>
      <c r="N64" s="22">
        <f t="shared" si="36"/>
        <v>23660428.980000004</v>
      </c>
    </row>
    <row r="65" spans="1:14" x14ac:dyDescent="0.2">
      <c r="A65" s="21" t="s">
        <v>5</v>
      </c>
      <c r="B65" s="22">
        <v>122044.16</v>
      </c>
      <c r="C65" s="22">
        <v>108885.75999999999</v>
      </c>
      <c r="D65" s="22">
        <v>86187.520000000004</v>
      </c>
      <c r="E65" s="22">
        <v>89148.160000000003</v>
      </c>
      <c r="F65" s="22">
        <v>116780.8</v>
      </c>
      <c r="G65" s="22">
        <v>102635.52</v>
      </c>
      <c r="H65" s="22">
        <v>97043.199999999997</v>
      </c>
      <c r="I65" s="22">
        <v>116780.8</v>
      </c>
      <c r="J65" s="22">
        <v>82240</v>
      </c>
      <c r="K65" s="22">
        <v>109214.72</v>
      </c>
      <c r="L65" s="22">
        <v>95069.440000000002</v>
      </c>
      <c r="M65" s="22">
        <v>66120.960000000006</v>
      </c>
      <c r="N65" s="22">
        <f t="shared" si="36"/>
        <v>1192151.0399999998</v>
      </c>
    </row>
    <row r="66" spans="1:14" x14ac:dyDescent="0.2">
      <c r="A66" s="23" t="s">
        <v>12</v>
      </c>
      <c r="B66" s="22">
        <f t="shared" ref="B66:N66" si="37">SUM(B57:B65)</f>
        <v>5301752.68</v>
      </c>
      <c r="C66" s="22">
        <f t="shared" si="37"/>
        <v>5304250.91</v>
      </c>
      <c r="D66" s="22">
        <f t="shared" si="37"/>
        <v>5267255.8599999994</v>
      </c>
      <c r="E66" s="22">
        <f t="shared" si="37"/>
        <v>5080079.5999999996</v>
      </c>
      <c r="F66" s="22">
        <f t="shared" si="37"/>
        <v>6486641.0300000003</v>
      </c>
      <c r="G66" s="22">
        <f t="shared" si="37"/>
        <v>5709807.6999999993</v>
      </c>
      <c r="H66" s="22">
        <f t="shared" si="37"/>
        <v>5603102.2800000003</v>
      </c>
      <c r="I66" s="22">
        <f t="shared" si="37"/>
        <v>5838186.8700000001</v>
      </c>
      <c r="J66" s="22">
        <f t="shared" si="37"/>
        <v>5185563.1400000006</v>
      </c>
      <c r="K66" s="22">
        <f t="shared" si="37"/>
        <v>6155987.1799999997</v>
      </c>
      <c r="L66" s="22">
        <f t="shared" si="37"/>
        <v>5489460.1200000001</v>
      </c>
      <c r="M66" s="22">
        <f t="shared" si="37"/>
        <v>4868570.83</v>
      </c>
      <c r="N66" s="22">
        <f t="shared" si="37"/>
        <v>66290658.200000003</v>
      </c>
    </row>
    <row r="67" spans="1:14" x14ac:dyDescent="0.2">
      <c r="A67" s="38" t="s">
        <v>13</v>
      </c>
      <c r="B67" s="18" t="s">
        <v>36</v>
      </c>
      <c r="C67" s="18" t="s">
        <v>37</v>
      </c>
      <c r="D67" s="18" t="s">
        <v>38</v>
      </c>
      <c r="E67" s="18" t="s">
        <v>39</v>
      </c>
      <c r="F67" s="18" t="s">
        <v>40</v>
      </c>
      <c r="G67" s="18" t="s">
        <v>41</v>
      </c>
      <c r="H67" s="18" t="s">
        <v>42</v>
      </c>
      <c r="I67" s="18" t="s">
        <v>43</v>
      </c>
      <c r="J67" s="18" t="s">
        <v>44</v>
      </c>
      <c r="K67" s="18" t="s">
        <v>45</v>
      </c>
      <c r="L67" s="18" t="s">
        <v>46</v>
      </c>
      <c r="M67" s="18" t="s">
        <v>47</v>
      </c>
      <c r="N67" s="18" t="s">
        <v>0</v>
      </c>
    </row>
    <row r="68" spans="1:14" x14ac:dyDescent="0.2">
      <c r="A68" s="21" t="s">
        <v>18</v>
      </c>
      <c r="B68" s="39">
        <f t="shared" ref="B68:B76" si="38">B57/$B$66</f>
        <v>1.3743379670437589E-3</v>
      </c>
      <c r="C68" s="39">
        <f t="shared" ref="C68:C76" si="39">C57/$C$66</f>
        <v>8.7416679163090341E-4</v>
      </c>
      <c r="D68" s="39">
        <v>0</v>
      </c>
      <c r="E68" s="39">
        <v>0</v>
      </c>
      <c r="F68" s="39">
        <f t="shared" ref="F68:F76" si="40">F57/$F$66</f>
        <v>1.072234453522704E-3</v>
      </c>
      <c r="G68" s="39">
        <f t="shared" ref="G68:G76" si="41">G57/$G$66</f>
        <v>8.1207638568983696E-4</v>
      </c>
      <c r="H68" s="39">
        <f t="shared" ref="H68:H76" si="42">H57/$H$66</f>
        <v>2.3644044563112987E-3</v>
      </c>
      <c r="I68" s="39">
        <f t="shared" ref="I68:I76" si="43">I57/$I$66</f>
        <v>2.2691976627325738E-3</v>
      </c>
      <c r="J68" s="39">
        <f t="shared" ref="J68:J76" si="44">J57/$J$66</f>
        <v>3.3850903992656807E-3</v>
      </c>
      <c r="K68" s="39">
        <f t="shared" ref="K68:K76" si="45">K57/$K$66</f>
        <v>2.8514679265462667E-3</v>
      </c>
      <c r="L68" s="39">
        <f t="shared" ref="L68:L76" si="46">L57/$L$66</f>
        <v>1.8100140601804754E-3</v>
      </c>
      <c r="M68" s="39">
        <f t="shared" ref="M68:M76" si="47">M57/$M$66</f>
        <v>2.7211270951150975E-3</v>
      </c>
      <c r="N68" s="39">
        <f t="shared" ref="N68:N76" si="48">N57/$N$66</f>
        <v>1.7536588586776168E-3</v>
      </c>
    </row>
    <row r="69" spans="1:14" x14ac:dyDescent="0.2">
      <c r="A69" s="21" t="s">
        <v>19</v>
      </c>
      <c r="B69" s="39">
        <f t="shared" si="38"/>
        <v>4.0526599969578365E-2</v>
      </c>
      <c r="C69" s="39">
        <f t="shared" si="39"/>
        <v>4.455039250773301E-2</v>
      </c>
      <c r="D69" s="39">
        <f t="shared" ref="D69:D76" si="49">D58/$D$66</f>
        <v>3.9204723576879749E-2</v>
      </c>
      <c r="E69" s="39">
        <f t="shared" ref="E69:E76" si="50">E58/$E$66</f>
        <v>3.6447954476933789E-2</v>
      </c>
      <c r="F69" s="39">
        <f t="shared" si="40"/>
        <v>3.7139616464948726E-2</v>
      </c>
      <c r="G69" s="39">
        <f t="shared" si="41"/>
        <v>3.7296112441755271E-2</v>
      </c>
      <c r="H69" s="39">
        <f t="shared" si="42"/>
        <v>3.2902567325613766E-2</v>
      </c>
      <c r="I69" s="39">
        <f t="shared" si="43"/>
        <v>3.3367893892029529E-2</v>
      </c>
      <c r="J69" s="39">
        <f t="shared" si="44"/>
        <v>3.2800796250645976E-2</v>
      </c>
      <c r="K69" s="39">
        <f t="shared" si="45"/>
        <v>3.6018820948876637E-2</v>
      </c>
      <c r="L69" s="39">
        <f t="shared" si="46"/>
        <v>3.7220913447495819E-2</v>
      </c>
      <c r="M69" s="39">
        <f t="shared" si="47"/>
        <v>4.0079262850120638E-2</v>
      </c>
      <c r="N69" s="39">
        <f t="shared" si="48"/>
        <v>3.7216875604955145E-2</v>
      </c>
    </row>
    <row r="70" spans="1:14" x14ac:dyDescent="0.2">
      <c r="A70" s="21" t="s">
        <v>1</v>
      </c>
      <c r="B70" s="39">
        <f t="shared" si="38"/>
        <v>2.5925952849237772E-2</v>
      </c>
      <c r="C70" s="39">
        <f t="shared" si="39"/>
        <v>2.4652432967202903E-2</v>
      </c>
      <c r="D70" s="39">
        <f t="shared" si="49"/>
        <v>2.6334298862026422E-2</v>
      </c>
      <c r="E70" s="39">
        <f t="shared" si="50"/>
        <v>2.4178006974536384E-2</v>
      </c>
      <c r="F70" s="39">
        <f t="shared" si="40"/>
        <v>2.2938781306355103E-2</v>
      </c>
      <c r="G70" s="39">
        <f t="shared" si="41"/>
        <v>2.1282137049904504E-2</v>
      </c>
      <c r="H70" s="39">
        <f t="shared" si="42"/>
        <v>1.6839640842679745E-2</v>
      </c>
      <c r="I70" s="39">
        <f t="shared" si="43"/>
        <v>2.0834542077615956E-2</v>
      </c>
      <c r="J70" s="39">
        <f t="shared" si="44"/>
        <v>1.3379954717897814E-2</v>
      </c>
      <c r="K70" s="39">
        <f t="shared" si="45"/>
        <v>1.3790186288204715E-2</v>
      </c>
      <c r="L70" s="39">
        <f t="shared" si="46"/>
        <v>1.0712698282613628E-2</v>
      </c>
      <c r="M70" s="39">
        <f t="shared" si="47"/>
        <v>1.1203871095781099E-2</v>
      </c>
      <c r="N70" s="39">
        <f t="shared" si="48"/>
        <v>1.9364458203554237E-2</v>
      </c>
    </row>
    <row r="71" spans="1:14" x14ac:dyDescent="0.2">
      <c r="A71" s="21" t="s">
        <v>20</v>
      </c>
      <c r="B71" s="39">
        <f t="shared" si="38"/>
        <v>2.5728201263435776E-2</v>
      </c>
      <c r="C71" s="39">
        <f t="shared" si="39"/>
        <v>2.8476186847654232E-2</v>
      </c>
      <c r="D71" s="39">
        <f t="shared" si="49"/>
        <v>2.6845796702953405E-2</v>
      </c>
      <c r="E71" s="39">
        <f t="shared" si="50"/>
        <v>3.4371925983207034E-2</v>
      </c>
      <c r="F71" s="39">
        <f t="shared" si="40"/>
        <v>3.0276686977389281E-2</v>
      </c>
      <c r="G71" s="39">
        <f t="shared" si="41"/>
        <v>3.6459658702691515E-2</v>
      </c>
      <c r="H71" s="39">
        <f t="shared" si="42"/>
        <v>3.3202799217864711E-2</v>
      </c>
      <c r="I71" s="39">
        <f t="shared" si="43"/>
        <v>3.9694673219666916E-2</v>
      </c>
      <c r="J71" s="39">
        <f t="shared" si="44"/>
        <v>4.2968895370542146E-2</v>
      </c>
      <c r="K71" s="39">
        <f t="shared" si="45"/>
        <v>4.3910026466299434E-2</v>
      </c>
      <c r="L71" s="39">
        <f t="shared" si="46"/>
        <v>4.0199843914705408E-2</v>
      </c>
      <c r="M71" s="39">
        <f t="shared" si="47"/>
        <v>3.6085201619630122E-2</v>
      </c>
      <c r="N71" s="39">
        <f t="shared" si="48"/>
        <v>3.4926591210102054E-2</v>
      </c>
    </row>
    <row r="72" spans="1:14" x14ac:dyDescent="0.2">
      <c r="A72" s="21" t="s">
        <v>2</v>
      </c>
      <c r="B72" s="39">
        <f t="shared" si="38"/>
        <v>0.4737300382710421</v>
      </c>
      <c r="C72" s="39">
        <f t="shared" si="39"/>
        <v>0.47900971939504278</v>
      </c>
      <c r="D72" s="39">
        <f t="shared" si="49"/>
        <v>0.49846056462501148</v>
      </c>
      <c r="E72" s="39">
        <f t="shared" si="50"/>
        <v>0.48333331824170633</v>
      </c>
      <c r="F72" s="39">
        <f t="shared" si="40"/>
        <v>0.48800432540661182</v>
      </c>
      <c r="G72" s="39">
        <f t="shared" si="41"/>
        <v>0.49470724556975898</v>
      </c>
      <c r="H72" s="39">
        <f t="shared" si="42"/>
        <v>0.51515749771392716</v>
      </c>
      <c r="I72" s="39">
        <f t="shared" si="43"/>
        <v>0.49695531928048747</v>
      </c>
      <c r="J72" s="39">
        <f t="shared" si="44"/>
        <v>0.4904444360887677</v>
      </c>
      <c r="K72" s="39">
        <f t="shared" si="45"/>
        <v>0.49286038149286726</v>
      </c>
      <c r="L72" s="39">
        <f t="shared" si="46"/>
        <v>0.51627170578661563</v>
      </c>
      <c r="M72" s="39">
        <f t="shared" si="47"/>
        <v>0.51276399320660593</v>
      </c>
      <c r="N72" s="39">
        <f t="shared" si="48"/>
        <v>0.49507763267313587</v>
      </c>
    </row>
    <row r="73" spans="1:14" x14ac:dyDescent="0.2">
      <c r="A73" s="21" t="s">
        <v>3</v>
      </c>
      <c r="B73" s="39">
        <f t="shared" si="38"/>
        <v>3.2563759650893413E-2</v>
      </c>
      <c r="C73" s="39">
        <f t="shared" si="39"/>
        <v>3.6539561059339101E-2</v>
      </c>
      <c r="D73" s="39">
        <f t="shared" si="49"/>
        <v>3.0559555920262438E-2</v>
      </c>
      <c r="E73" s="39">
        <f t="shared" si="50"/>
        <v>3.3769155900628019E-2</v>
      </c>
      <c r="F73" s="39">
        <f t="shared" si="40"/>
        <v>3.7756829592896404E-2</v>
      </c>
      <c r="G73" s="39">
        <f t="shared" si="41"/>
        <v>3.5925903424033005E-2</v>
      </c>
      <c r="H73" s="39">
        <f t="shared" si="42"/>
        <v>3.9415905504405678E-2</v>
      </c>
      <c r="I73" s="39">
        <f t="shared" si="43"/>
        <v>3.2394081280923442E-2</v>
      </c>
      <c r="J73" s="39">
        <f t="shared" si="44"/>
        <v>3.639045459583392E-2</v>
      </c>
      <c r="K73" s="39">
        <f t="shared" si="45"/>
        <v>4.2334396154476726E-2</v>
      </c>
      <c r="L73" s="39">
        <f t="shared" si="46"/>
        <v>3.355880286457022E-2</v>
      </c>
      <c r="M73" s="39">
        <f t="shared" si="47"/>
        <v>2.9988266597735829E-2</v>
      </c>
      <c r="N73" s="39">
        <f t="shared" si="48"/>
        <v>3.5276897582531476E-2</v>
      </c>
    </row>
    <row r="74" spans="1:14" x14ac:dyDescent="0.2">
      <c r="A74" s="21" t="s">
        <v>21</v>
      </c>
      <c r="B74" s="39">
        <f t="shared" si="38"/>
        <v>3.5932004282025467E-3</v>
      </c>
      <c r="C74" s="39">
        <f t="shared" si="39"/>
        <v>2.1772254359664141E-3</v>
      </c>
      <c r="D74" s="39">
        <f t="shared" si="49"/>
        <v>1.6765200390322411E-3</v>
      </c>
      <c r="E74" s="39">
        <f t="shared" si="50"/>
        <v>1.4017103196571962E-4</v>
      </c>
      <c r="F74" s="39">
        <f t="shared" si="40"/>
        <v>8.238069557550342E-4</v>
      </c>
      <c r="G74" s="39">
        <f t="shared" si="41"/>
        <v>7.580640587948348E-4</v>
      </c>
      <c r="H74" s="39">
        <f t="shared" si="42"/>
        <v>8.8314647006586494E-4</v>
      </c>
      <c r="I74" s="39">
        <f t="shared" si="43"/>
        <v>1.6719386030889416E-3</v>
      </c>
      <c r="J74" s="39">
        <f t="shared" si="44"/>
        <v>2.6976973613708614E-3</v>
      </c>
      <c r="K74" s="39">
        <f t="shared" si="45"/>
        <v>1.19909768882917E-3</v>
      </c>
      <c r="L74" s="39">
        <f t="shared" si="46"/>
        <v>1.148229491099755E-3</v>
      </c>
      <c r="M74" s="39">
        <f t="shared" si="47"/>
        <v>1.2238704556343078E-3</v>
      </c>
      <c r="N74" s="39">
        <f t="shared" si="48"/>
        <v>1.4806838952158724E-3</v>
      </c>
    </row>
    <row r="75" spans="1:14" x14ac:dyDescent="0.2">
      <c r="A75" s="21" t="s">
        <v>4</v>
      </c>
      <c r="B75" s="39">
        <f t="shared" si="38"/>
        <v>0.37353832204787041</v>
      </c>
      <c r="C75" s="39">
        <f t="shared" si="39"/>
        <v>0.36319229664797287</v>
      </c>
      <c r="D75" s="39">
        <f t="shared" si="49"/>
        <v>0.35942382909039094</v>
      </c>
      <c r="E75" s="39">
        <f t="shared" si="50"/>
        <v>0.36981971699813526</v>
      </c>
      <c r="F75" s="39">
        <f t="shared" si="40"/>
        <v>0.36398444111219763</v>
      </c>
      <c r="G75" s="39">
        <f t="shared" si="41"/>
        <v>0.35478349997671554</v>
      </c>
      <c r="H75" s="39">
        <f t="shared" si="42"/>
        <v>0.34191449027055776</v>
      </c>
      <c r="I75" s="39">
        <f t="shared" si="43"/>
        <v>0.35280943139800525</v>
      </c>
      <c r="J75" s="39">
        <f t="shared" si="44"/>
        <v>0.36207325980028465</v>
      </c>
      <c r="K75" s="39">
        <f t="shared" si="45"/>
        <v>0.34929440350134067</v>
      </c>
      <c r="L75" s="39">
        <f t="shared" si="46"/>
        <v>0.34175925118115258</v>
      </c>
      <c r="M75" s="39">
        <f t="shared" si="47"/>
        <v>0.35235322231103294</v>
      </c>
      <c r="N75" s="39">
        <f t="shared" si="48"/>
        <v>0.35691950604285905</v>
      </c>
    </row>
    <row r="76" spans="1:14" x14ac:dyDescent="0.2">
      <c r="A76" s="21" t="s">
        <v>5</v>
      </c>
      <c r="B76" s="39">
        <f t="shared" si="38"/>
        <v>2.3019587552695876E-2</v>
      </c>
      <c r="C76" s="39">
        <f t="shared" si="39"/>
        <v>2.0528018347457849E-2</v>
      </c>
      <c r="D76" s="39">
        <f t="shared" si="49"/>
        <v>1.6362888435801182E-2</v>
      </c>
      <c r="E76" s="39">
        <f t="shared" si="50"/>
        <v>1.7548575419959956E-2</v>
      </c>
      <c r="F76" s="39">
        <f t="shared" si="40"/>
        <v>1.8003277730323237E-2</v>
      </c>
      <c r="G76" s="39">
        <f t="shared" si="41"/>
        <v>1.7975302390656697E-2</v>
      </c>
      <c r="H76" s="39">
        <f t="shared" si="42"/>
        <v>1.7319548198574022E-2</v>
      </c>
      <c r="I76" s="39">
        <f t="shared" si="43"/>
        <v>2.0002922585449889E-2</v>
      </c>
      <c r="J76" s="39">
        <f t="shared" si="44"/>
        <v>1.5859415415391123E-2</v>
      </c>
      <c r="K76" s="39">
        <f t="shared" si="45"/>
        <v>1.7741219532559197E-2</v>
      </c>
      <c r="L76" s="39">
        <f t="shared" si="46"/>
        <v>1.7318540971566435E-2</v>
      </c>
      <c r="M76" s="39">
        <f t="shared" si="47"/>
        <v>1.358118476834402E-2</v>
      </c>
      <c r="N76" s="39">
        <f t="shared" si="48"/>
        <v>1.7983695928968764E-2</v>
      </c>
    </row>
    <row r="77" spans="1:14" x14ac:dyDescent="0.2">
      <c r="A77" s="23" t="s">
        <v>24</v>
      </c>
      <c r="B77" s="54">
        <f t="shared" ref="B77:N77" si="51">B66/B88</f>
        <v>363.8065381184382</v>
      </c>
      <c r="C77" s="54">
        <f t="shared" si="51"/>
        <v>363.7034359572134</v>
      </c>
      <c r="D77" s="54">
        <f t="shared" si="51"/>
        <v>363.88641519861829</v>
      </c>
      <c r="E77" s="54">
        <f t="shared" si="51"/>
        <v>365.2106110711718</v>
      </c>
      <c r="F77" s="54">
        <f t="shared" si="51"/>
        <v>364.45898584110574</v>
      </c>
      <c r="G77" s="54">
        <f t="shared" si="51"/>
        <v>363.79787830519268</v>
      </c>
      <c r="H77" s="54">
        <f t="shared" si="51"/>
        <v>364.09788030411335</v>
      </c>
      <c r="I77" s="54">
        <f t="shared" si="51"/>
        <v>364.29470048670913</v>
      </c>
      <c r="J77" s="54">
        <f t="shared" si="51"/>
        <v>363.77152858646093</v>
      </c>
      <c r="K77" s="54">
        <f t="shared" si="51"/>
        <v>363.78602883819877</v>
      </c>
      <c r="L77" s="54">
        <f t="shared" si="51"/>
        <v>364.48178208618287</v>
      </c>
      <c r="M77" s="54">
        <f t="shared" si="51"/>
        <v>364.05973453974428</v>
      </c>
      <c r="N77" s="54">
        <f t="shared" si="51"/>
        <v>364.112348059167</v>
      </c>
    </row>
    <row r="78" spans="1:14" x14ac:dyDescent="0.2">
      <c r="A78" s="23" t="s">
        <v>26</v>
      </c>
      <c r="B78" s="18" t="s">
        <v>36</v>
      </c>
      <c r="C78" s="18" t="s">
        <v>37</v>
      </c>
      <c r="D78" s="18" t="s">
        <v>38</v>
      </c>
      <c r="E78" s="18" t="s">
        <v>39</v>
      </c>
      <c r="F78" s="18" t="s">
        <v>40</v>
      </c>
      <c r="G78" s="18" t="s">
        <v>41</v>
      </c>
      <c r="H78" s="18" t="s">
        <v>42</v>
      </c>
      <c r="I78" s="18" t="s">
        <v>43</v>
      </c>
      <c r="J78" s="18" t="s">
        <v>44</v>
      </c>
      <c r="K78" s="18" t="s">
        <v>45</v>
      </c>
      <c r="L78" s="18" t="s">
        <v>46</v>
      </c>
      <c r="M78" s="18" t="s">
        <v>47</v>
      </c>
      <c r="N78" s="18" t="s">
        <v>0</v>
      </c>
    </row>
    <row r="79" spans="1:14" x14ac:dyDescent="0.2">
      <c r="A79" s="21" t="s">
        <v>18</v>
      </c>
      <c r="B79" s="25">
        <v>22</v>
      </c>
      <c r="C79" s="25">
        <v>14</v>
      </c>
      <c r="D79" s="25">
        <v>18</v>
      </c>
      <c r="E79" s="25">
        <v>6</v>
      </c>
      <c r="F79" s="25">
        <v>21</v>
      </c>
      <c r="G79" s="25">
        <v>14</v>
      </c>
      <c r="H79" s="25">
        <v>40</v>
      </c>
      <c r="I79" s="25">
        <v>40</v>
      </c>
      <c r="J79" s="25">
        <v>53</v>
      </c>
      <c r="K79" s="25">
        <v>51</v>
      </c>
      <c r="L79" s="25">
        <v>30</v>
      </c>
      <c r="M79" s="25">
        <v>40</v>
      </c>
      <c r="N79" s="25">
        <f t="shared" ref="N79:N87" si="52">SUM(B79:M79)</f>
        <v>349</v>
      </c>
    </row>
    <row r="80" spans="1:14" x14ac:dyDescent="0.2">
      <c r="A80" s="21" t="s">
        <v>19</v>
      </c>
      <c r="B80" s="25">
        <v>596</v>
      </c>
      <c r="C80" s="25">
        <v>659</v>
      </c>
      <c r="D80" s="25">
        <v>577</v>
      </c>
      <c r="E80" s="25">
        <v>516</v>
      </c>
      <c r="F80" s="25">
        <v>669</v>
      </c>
      <c r="G80" s="25">
        <v>593</v>
      </c>
      <c r="H80" s="25">
        <v>511</v>
      </c>
      <c r="I80" s="25">
        <v>541</v>
      </c>
      <c r="J80" s="25">
        <v>473</v>
      </c>
      <c r="K80" s="25">
        <v>616</v>
      </c>
      <c r="L80" s="25">
        <v>568</v>
      </c>
      <c r="M80" s="25">
        <v>544</v>
      </c>
      <c r="N80" s="25">
        <f t="shared" si="52"/>
        <v>6863</v>
      </c>
    </row>
    <row r="81" spans="1:14" x14ac:dyDescent="0.2">
      <c r="A81" s="21" t="s">
        <v>1</v>
      </c>
      <c r="B81" s="25">
        <v>379</v>
      </c>
      <c r="C81" s="25">
        <v>363</v>
      </c>
      <c r="D81" s="25">
        <v>386</v>
      </c>
      <c r="E81" s="25">
        <v>339</v>
      </c>
      <c r="F81" s="25">
        <v>415</v>
      </c>
      <c r="G81" s="25">
        <v>336</v>
      </c>
      <c r="H81" s="25">
        <v>261</v>
      </c>
      <c r="I81" s="25">
        <v>336</v>
      </c>
      <c r="J81" s="25">
        <v>190</v>
      </c>
      <c r="K81" s="25">
        <v>234</v>
      </c>
      <c r="L81" s="25">
        <v>162</v>
      </c>
      <c r="M81" s="25">
        <v>150</v>
      </c>
      <c r="N81" s="25">
        <f t="shared" si="52"/>
        <v>3551</v>
      </c>
    </row>
    <row r="82" spans="1:14" x14ac:dyDescent="0.2">
      <c r="A82" s="21" t="s">
        <v>20</v>
      </c>
      <c r="B82" s="25">
        <v>382</v>
      </c>
      <c r="C82" s="25">
        <v>423</v>
      </c>
      <c r="D82" s="25">
        <v>396</v>
      </c>
      <c r="E82" s="25">
        <v>489</v>
      </c>
      <c r="F82" s="25">
        <v>550</v>
      </c>
      <c r="G82" s="25">
        <v>583</v>
      </c>
      <c r="H82" s="25">
        <v>521</v>
      </c>
      <c r="I82" s="25">
        <v>647</v>
      </c>
      <c r="J82" s="25">
        <v>624</v>
      </c>
      <c r="K82" s="25">
        <v>755</v>
      </c>
      <c r="L82" s="25">
        <v>618</v>
      </c>
      <c r="M82" s="25">
        <v>492</v>
      </c>
      <c r="N82" s="25">
        <f t="shared" si="52"/>
        <v>6480</v>
      </c>
    </row>
    <row r="83" spans="1:14" x14ac:dyDescent="0.2">
      <c r="A83" s="21" t="s">
        <v>2</v>
      </c>
      <c r="B83" s="25">
        <v>6864</v>
      </c>
      <c r="C83" s="25">
        <v>6959</v>
      </c>
      <c r="D83" s="25">
        <v>7178</v>
      </c>
      <c r="E83" s="25">
        <v>6717</v>
      </c>
      <c r="F83" s="25">
        <v>8651</v>
      </c>
      <c r="G83" s="25">
        <v>7733</v>
      </c>
      <c r="H83" s="25">
        <v>7895</v>
      </c>
      <c r="I83" s="25">
        <v>7943</v>
      </c>
      <c r="J83" s="25">
        <v>6950</v>
      </c>
      <c r="K83" s="25">
        <v>8295</v>
      </c>
      <c r="L83" s="25">
        <v>7738</v>
      </c>
      <c r="M83" s="25">
        <v>6830</v>
      </c>
      <c r="N83" s="25">
        <f t="shared" si="52"/>
        <v>89753</v>
      </c>
    </row>
    <row r="84" spans="1:14" x14ac:dyDescent="0.2">
      <c r="A84" s="21" t="s">
        <v>3</v>
      </c>
      <c r="B84" s="25">
        <v>473</v>
      </c>
      <c r="C84" s="25">
        <v>531</v>
      </c>
      <c r="D84" s="25">
        <v>441</v>
      </c>
      <c r="E84" s="25">
        <v>468</v>
      </c>
      <c r="F84" s="25">
        <v>670</v>
      </c>
      <c r="G84" s="25">
        <v>562</v>
      </c>
      <c r="H84" s="25">
        <v>605</v>
      </c>
      <c r="I84" s="25">
        <v>516</v>
      </c>
      <c r="J84" s="25">
        <v>517</v>
      </c>
      <c r="K84" s="25">
        <v>712</v>
      </c>
      <c r="L84" s="25">
        <v>504</v>
      </c>
      <c r="M84" s="25">
        <v>400</v>
      </c>
      <c r="N84" s="25">
        <f t="shared" si="52"/>
        <v>6399</v>
      </c>
    </row>
    <row r="85" spans="1:14" x14ac:dyDescent="0.2">
      <c r="A85" s="21" t="s">
        <v>21</v>
      </c>
      <c r="B85" s="25">
        <v>54</v>
      </c>
      <c r="C85" s="25">
        <v>33</v>
      </c>
      <c r="D85" s="25">
        <v>25</v>
      </c>
      <c r="E85" s="25">
        <v>2</v>
      </c>
      <c r="F85" s="25">
        <v>15</v>
      </c>
      <c r="G85" s="25">
        <v>12</v>
      </c>
      <c r="H85" s="25">
        <v>14</v>
      </c>
      <c r="I85" s="25">
        <v>28</v>
      </c>
      <c r="J85" s="25">
        <v>40</v>
      </c>
      <c r="K85" s="25">
        <v>21</v>
      </c>
      <c r="L85" s="25">
        <v>18</v>
      </c>
      <c r="M85" s="25">
        <v>17</v>
      </c>
      <c r="N85" s="25">
        <f t="shared" si="52"/>
        <v>279</v>
      </c>
    </row>
    <row r="86" spans="1:14" x14ac:dyDescent="0.2">
      <c r="A86" s="21" t="s">
        <v>4</v>
      </c>
      <c r="B86" s="25">
        <v>5432</v>
      </c>
      <c r="C86" s="25">
        <v>5272</v>
      </c>
      <c r="D86" s="25">
        <v>5193</v>
      </c>
      <c r="E86" s="25">
        <v>5102</v>
      </c>
      <c r="F86" s="25">
        <v>6452</v>
      </c>
      <c r="G86" s="25">
        <v>5550</v>
      </c>
      <c r="H86" s="25">
        <v>5247</v>
      </c>
      <c r="I86" s="25">
        <v>5624</v>
      </c>
      <c r="J86" s="25">
        <v>5158</v>
      </c>
      <c r="K86" s="25">
        <v>5908</v>
      </c>
      <c r="L86" s="25">
        <v>5135</v>
      </c>
      <c r="M86" s="25">
        <v>4699</v>
      </c>
      <c r="N86" s="25">
        <f t="shared" si="52"/>
        <v>64772</v>
      </c>
    </row>
    <row r="87" spans="1:14" x14ac:dyDescent="0.2">
      <c r="A87" s="21" t="s">
        <v>5</v>
      </c>
      <c r="B87" s="25">
        <v>371</v>
      </c>
      <c r="C87" s="25">
        <v>330</v>
      </c>
      <c r="D87" s="25">
        <v>261</v>
      </c>
      <c r="E87" s="25">
        <v>271</v>
      </c>
      <c r="F87" s="25">
        <v>355</v>
      </c>
      <c r="G87" s="25">
        <v>312</v>
      </c>
      <c r="H87" s="25">
        <v>295</v>
      </c>
      <c r="I87" s="25">
        <v>351</v>
      </c>
      <c r="J87" s="25">
        <v>250</v>
      </c>
      <c r="K87" s="25">
        <v>330</v>
      </c>
      <c r="L87" s="25">
        <v>288</v>
      </c>
      <c r="M87" s="25">
        <v>201</v>
      </c>
      <c r="N87" s="25">
        <f t="shared" si="52"/>
        <v>3615</v>
      </c>
    </row>
    <row r="88" spans="1:14" x14ac:dyDescent="0.2">
      <c r="A88" s="23" t="s">
        <v>14</v>
      </c>
      <c r="B88" s="25">
        <f t="shared" ref="B88:N88" si="53">SUM(B79:B87)</f>
        <v>14573</v>
      </c>
      <c r="C88" s="25">
        <f t="shared" si="53"/>
        <v>14584</v>
      </c>
      <c r="D88" s="25">
        <f t="shared" si="53"/>
        <v>14475</v>
      </c>
      <c r="E88" s="25">
        <f t="shared" si="53"/>
        <v>13910</v>
      </c>
      <c r="F88" s="25">
        <f t="shared" si="53"/>
        <v>17798</v>
      </c>
      <c r="G88" s="25">
        <f t="shared" si="53"/>
        <v>15695</v>
      </c>
      <c r="H88" s="25">
        <f t="shared" si="53"/>
        <v>15389</v>
      </c>
      <c r="I88" s="25">
        <f t="shared" si="53"/>
        <v>16026</v>
      </c>
      <c r="J88" s="25">
        <f t="shared" si="53"/>
        <v>14255</v>
      </c>
      <c r="K88" s="25">
        <f t="shared" si="53"/>
        <v>16922</v>
      </c>
      <c r="L88" s="25">
        <f t="shared" si="53"/>
        <v>15061</v>
      </c>
      <c r="M88" s="25">
        <f t="shared" si="53"/>
        <v>13373</v>
      </c>
      <c r="N88" s="25">
        <f t="shared" si="53"/>
        <v>182061</v>
      </c>
    </row>
    <row r="89" spans="1:14" x14ac:dyDescent="0.2">
      <c r="A89" s="38" t="s">
        <v>16</v>
      </c>
      <c r="B89" s="18" t="s">
        <v>36</v>
      </c>
      <c r="C89" s="18" t="s">
        <v>37</v>
      </c>
      <c r="D89" s="18" t="s">
        <v>38</v>
      </c>
      <c r="E89" s="18" t="s">
        <v>39</v>
      </c>
      <c r="F89" s="18" t="s">
        <v>40</v>
      </c>
      <c r="G89" s="18" t="s">
        <v>41</v>
      </c>
      <c r="H89" s="18" t="s">
        <v>42</v>
      </c>
      <c r="I89" s="18" t="s">
        <v>43</v>
      </c>
      <c r="J89" s="18" t="s">
        <v>44</v>
      </c>
      <c r="K89" s="18" t="s">
        <v>45</v>
      </c>
      <c r="L89" s="18" t="s">
        <v>46</v>
      </c>
      <c r="M89" s="18" t="s">
        <v>47</v>
      </c>
      <c r="N89" s="18" t="s">
        <v>0</v>
      </c>
    </row>
    <row r="90" spans="1:14" x14ac:dyDescent="0.2">
      <c r="A90" s="21" t="s">
        <v>18</v>
      </c>
      <c r="B90" s="39">
        <f t="shared" ref="B90:B98" si="54">B79/$B$88</f>
        <v>1.5096411171344267E-3</v>
      </c>
      <c r="C90" s="39">
        <f t="shared" ref="C90:C98" si="55">C79/$C$88</f>
        <v>9.5995611629182663E-4</v>
      </c>
      <c r="D90" s="39">
        <f t="shared" ref="D90:D98" si="56">D79/$D$88</f>
        <v>1.2435233160621761E-3</v>
      </c>
      <c r="E90" s="39">
        <f t="shared" ref="E90:E98" si="57">E79/$E$88</f>
        <v>4.3134435657800146E-4</v>
      </c>
      <c r="F90" s="39">
        <f t="shared" ref="F90:F98" si="58">F79/$F$88</f>
        <v>1.1799078548151477E-3</v>
      </c>
      <c r="G90" s="39">
        <f t="shared" ref="G90:G98" si="59">G79/$G$88</f>
        <v>8.9200382287352663E-4</v>
      </c>
      <c r="H90" s="39">
        <f t="shared" ref="H90:H98" si="60">H79/$H$88</f>
        <v>2.5992592111248295E-3</v>
      </c>
      <c r="I90" s="39">
        <f t="shared" ref="I90:I98" si="61">I79/$I$88</f>
        <v>2.4959440908523651E-3</v>
      </c>
      <c r="J90" s="39">
        <f t="shared" ref="J90:J98" si="62">J79/$J$88</f>
        <v>3.7179936864258157E-3</v>
      </c>
      <c r="K90" s="39">
        <f t="shared" ref="K90:K98" si="63">K79/$K$88</f>
        <v>3.0138281527006265E-3</v>
      </c>
      <c r="L90" s="39">
        <f t="shared" ref="L90:L98" si="64">L79/$L$88</f>
        <v>1.9918996082597439E-3</v>
      </c>
      <c r="M90" s="39">
        <f t="shared" ref="M90:M98" si="65">M79/$M$88</f>
        <v>2.9911014731174757E-3</v>
      </c>
      <c r="N90" s="39">
        <f t="shared" ref="N90:N98" si="66">N79/$N$88</f>
        <v>1.9169399267278549E-3</v>
      </c>
    </row>
    <row r="91" spans="1:14" x14ac:dyDescent="0.2">
      <c r="A91" s="21" t="s">
        <v>19</v>
      </c>
      <c r="B91" s="39">
        <f t="shared" si="54"/>
        <v>4.0897550264187198E-2</v>
      </c>
      <c r="C91" s="39">
        <f t="shared" si="55"/>
        <v>4.5186505759736699E-2</v>
      </c>
      <c r="D91" s="39">
        <f t="shared" si="56"/>
        <v>3.9861830742659761E-2</v>
      </c>
      <c r="E91" s="39">
        <f t="shared" si="57"/>
        <v>3.7095614665708126E-2</v>
      </c>
      <c r="F91" s="39">
        <f t="shared" si="58"/>
        <v>3.7588493089111136E-2</v>
      </c>
      <c r="G91" s="39">
        <f t="shared" si="59"/>
        <v>3.7782733354571517E-2</v>
      </c>
      <c r="H91" s="39">
        <f t="shared" si="60"/>
        <v>3.3205536422119694E-2</v>
      </c>
      <c r="I91" s="39">
        <f t="shared" si="61"/>
        <v>3.3757643828778237E-2</v>
      </c>
      <c r="J91" s="39">
        <f t="shared" si="62"/>
        <v>3.31813398807436E-2</v>
      </c>
      <c r="K91" s="39">
        <f t="shared" si="63"/>
        <v>3.6402316511050706E-2</v>
      </c>
      <c r="L91" s="39">
        <f t="shared" si="64"/>
        <v>3.7713299249717815E-2</v>
      </c>
      <c r="M91" s="39">
        <f t="shared" si="65"/>
        <v>4.0678980034397669E-2</v>
      </c>
      <c r="N91" s="39">
        <f t="shared" si="66"/>
        <v>3.7696156782616813E-2</v>
      </c>
    </row>
    <row r="92" spans="1:14" x14ac:dyDescent="0.2">
      <c r="A92" s="21" t="s">
        <v>1</v>
      </c>
      <c r="B92" s="39">
        <f t="shared" si="54"/>
        <v>2.6006999245179442E-2</v>
      </c>
      <c r="C92" s="39">
        <f t="shared" si="55"/>
        <v>2.4890290729566649E-2</v>
      </c>
      <c r="D92" s="39">
        <f t="shared" si="56"/>
        <v>2.6666666666666668E-2</v>
      </c>
      <c r="E92" s="39">
        <f t="shared" si="57"/>
        <v>2.4370956146657081E-2</v>
      </c>
      <c r="F92" s="39">
        <f t="shared" si="58"/>
        <v>2.3317226654680299E-2</v>
      </c>
      <c r="G92" s="39">
        <f t="shared" si="59"/>
        <v>2.1408091748964637E-2</v>
      </c>
      <c r="H92" s="39">
        <f t="shared" si="60"/>
        <v>1.6960166352589512E-2</v>
      </c>
      <c r="I92" s="39">
        <f t="shared" si="61"/>
        <v>2.0965930363159864E-2</v>
      </c>
      <c r="J92" s="39">
        <f t="shared" si="62"/>
        <v>1.3328656611715188E-2</v>
      </c>
      <c r="K92" s="39">
        <f t="shared" si="63"/>
        <v>1.3828152700626404E-2</v>
      </c>
      <c r="L92" s="39">
        <f t="shared" si="64"/>
        <v>1.0756257884602617E-2</v>
      </c>
      <c r="M92" s="39">
        <f t="shared" si="65"/>
        <v>1.1216630524190533E-2</v>
      </c>
      <c r="N92" s="39">
        <f t="shared" si="66"/>
        <v>1.9504451804614936E-2</v>
      </c>
    </row>
    <row r="93" spans="1:14" x14ac:dyDescent="0.2">
      <c r="A93" s="21" t="s">
        <v>20</v>
      </c>
      <c r="B93" s="39">
        <f t="shared" si="54"/>
        <v>2.6212859397515956E-2</v>
      </c>
      <c r="C93" s="39">
        <f t="shared" si="55"/>
        <v>2.9004388370817334E-2</v>
      </c>
      <c r="D93" s="39">
        <f t="shared" si="56"/>
        <v>2.7357512953367875E-2</v>
      </c>
      <c r="E93" s="39">
        <f t="shared" si="57"/>
        <v>3.5154565061107118E-2</v>
      </c>
      <c r="F93" s="39">
        <f t="shared" si="58"/>
        <v>3.0902348578491966E-2</v>
      </c>
      <c r="G93" s="39">
        <f t="shared" si="59"/>
        <v>3.7145587766804718E-2</v>
      </c>
      <c r="H93" s="39">
        <f t="shared" si="60"/>
        <v>3.3855351224900902E-2</v>
      </c>
      <c r="I93" s="39">
        <f t="shared" si="61"/>
        <v>4.0371895669537E-2</v>
      </c>
      <c r="J93" s="39">
        <f t="shared" si="62"/>
        <v>4.3774114345843565E-2</v>
      </c>
      <c r="K93" s="39">
        <f t="shared" si="63"/>
        <v>4.4616475593901431E-2</v>
      </c>
      <c r="L93" s="39">
        <f t="shared" si="64"/>
        <v>4.1033131930150721E-2</v>
      </c>
      <c r="M93" s="39">
        <f t="shared" si="65"/>
        <v>3.679054811934495E-2</v>
      </c>
      <c r="N93" s="39">
        <f t="shared" si="66"/>
        <v>3.559246626130802E-2</v>
      </c>
    </row>
    <row r="94" spans="1:14" x14ac:dyDescent="0.2">
      <c r="A94" s="21" t="s">
        <v>2</v>
      </c>
      <c r="B94" s="39">
        <f t="shared" si="54"/>
        <v>0.47100802854594115</v>
      </c>
      <c r="C94" s="39">
        <f t="shared" si="55"/>
        <v>0.47716675809105868</v>
      </c>
      <c r="D94" s="39">
        <f t="shared" si="56"/>
        <v>0.4958894645941278</v>
      </c>
      <c r="E94" s="39">
        <f t="shared" si="57"/>
        <v>0.4828900071890726</v>
      </c>
      <c r="F94" s="39">
        <f t="shared" si="58"/>
        <v>0.48606585009551634</v>
      </c>
      <c r="G94" s="39">
        <f t="shared" si="59"/>
        <v>0.49270468302007009</v>
      </c>
      <c r="H94" s="39">
        <f t="shared" si="60"/>
        <v>0.51302878679576325</v>
      </c>
      <c r="I94" s="39">
        <f t="shared" si="61"/>
        <v>0.49563209784100837</v>
      </c>
      <c r="J94" s="39">
        <f t="shared" si="62"/>
        <v>0.48754822869168712</v>
      </c>
      <c r="K94" s="39">
        <f t="shared" si="63"/>
        <v>0.49019028483630778</v>
      </c>
      <c r="L94" s="39">
        <f t="shared" si="64"/>
        <v>0.51377730562379653</v>
      </c>
      <c r="M94" s="39">
        <f t="shared" si="65"/>
        <v>0.51073057653480891</v>
      </c>
      <c r="N94" s="39">
        <f t="shared" si="66"/>
        <v>0.4929831210418486</v>
      </c>
    </row>
    <row r="95" spans="1:14" x14ac:dyDescent="0.2">
      <c r="A95" s="21" t="s">
        <v>3</v>
      </c>
      <c r="B95" s="39">
        <f t="shared" si="54"/>
        <v>3.2457284018390174E-2</v>
      </c>
      <c r="C95" s="39">
        <f t="shared" si="55"/>
        <v>3.6409764125068571E-2</v>
      </c>
      <c r="D95" s="39">
        <f t="shared" si="56"/>
        <v>3.0466321243523317E-2</v>
      </c>
      <c r="E95" s="39">
        <f t="shared" si="57"/>
        <v>3.3644859813084113E-2</v>
      </c>
      <c r="F95" s="39">
        <f t="shared" si="58"/>
        <v>3.7644679177435664E-2</v>
      </c>
      <c r="G95" s="39">
        <f t="shared" si="59"/>
        <v>3.5807582032494428E-2</v>
      </c>
      <c r="H95" s="39">
        <f t="shared" si="60"/>
        <v>3.9313795568263046E-2</v>
      </c>
      <c r="I95" s="39">
        <f t="shared" si="61"/>
        <v>3.219767877199551E-2</v>
      </c>
      <c r="J95" s="39">
        <f t="shared" si="62"/>
        <v>3.6267976148719745E-2</v>
      </c>
      <c r="K95" s="39">
        <f t="shared" si="63"/>
        <v>4.2075404798487176E-2</v>
      </c>
      <c r="L95" s="39">
        <f t="shared" si="64"/>
        <v>3.3463913418763695E-2</v>
      </c>
      <c r="M95" s="39">
        <f t="shared" si="65"/>
        <v>2.9911014731174756E-2</v>
      </c>
      <c r="N95" s="39">
        <f t="shared" si="66"/>
        <v>3.5147560433041673E-2</v>
      </c>
    </row>
    <row r="96" spans="1:14" x14ac:dyDescent="0.2">
      <c r="A96" s="21" t="s">
        <v>21</v>
      </c>
      <c r="B96" s="39">
        <f t="shared" si="54"/>
        <v>3.705482742057229E-3</v>
      </c>
      <c r="C96" s="39">
        <f t="shared" si="55"/>
        <v>2.2627537026878772E-3</v>
      </c>
      <c r="D96" s="39">
        <f t="shared" si="56"/>
        <v>1.7271157167530224E-3</v>
      </c>
      <c r="E96" s="39">
        <f t="shared" si="57"/>
        <v>1.4378145219266715E-4</v>
      </c>
      <c r="F96" s="39">
        <f t="shared" si="58"/>
        <v>8.4279132486796268E-4</v>
      </c>
      <c r="G96" s="39">
        <f t="shared" si="59"/>
        <v>7.6457470532016562E-4</v>
      </c>
      <c r="H96" s="39">
        <f t="shared" si="60"/>
        <v>9.0974072389369024E-4</v>
      </c>
      <c r="I96" s="39">
        <f t="shared" si="61"/>
        <v>1.7471608635966553E-3</v>
      </c>
      <c r="J96" s="39">
        <f t="shared" si="62"/>
        <v>2.8060329708874078E-3</v>
      </c>
      <c r="K96" s="39">
        <f t="shared" si="63"/>
        <v>1.2409880628767285E-3</v>
      </c>
      <c r="L96" s="39">
        <f t="shared" si="64"/>
        <v>1.1951397649558463E-3</v>
      </c>
      <c r="M96" s="39">
        <f t="shared" si="65"/>
        <v>1.2712181260749271E-3</v>
      </c>
      <c r="N96" s="39">
        <f t="shared" si="66"/>
        <v>1.5324534084729844E-3</v>
      </c>
    </row>
    <row r="97" spans="1:14" x14ac:dyDescent="0.2">
      <c r="A97" s="21" t="s">
        <v>4</v>
      </c>
      <c r="B97" s="39">
        <f t="shared" si="54"/>
        <v>0.37274411583064571</v>
      </c>
      <c r="C97" s="39">
        <f t="shared" si="55"/>
        <v>0.36149204607789359</v>
      </c>
      <c r="D97" s="39">
        <f t="shared" si="56"/>
        <v>0.35875647668393784</v>
      </c>
      <c r="E97" s="39">
        <f t="shared" si="57"/>
        <v>0.36678648454349388</v>
      </c>
      <c r="F97" s="39">
        <f t="shared" si="58"/>
        <v>0.36251264186987303</v>
      </c>
      <c r="G97" s="39">
        <f t="shared" si="59"/>
        <v>0.35361580121057662</v>
      </c>
      <c r="H97" s="39">
        <f t="shared" si="60"/>
        <v>0.3409578270192995</v>
      </c>
      <c r="I97" s="39">
        <f t="shared" si="61"/>
        <v>0.35092973917384251</v>
      </c>
      <c r="J97" s="39">
        <f t="shared" si="62"/>
        <v>0.36183795159593124</v>
      </c>
      <c r="K97" s="39">
        <f t="shared" si="63"/>
        <v>0.34913130835598627</v>
      </c>
      <c r="L97" s="39">
        <f t="shared" si="64"/>
        <v>0.34094681628045947</v>
      </c>
      <c r="M97" s="39">
        <f t="shared" si="65"/>
        <v>0.35137964555447543</v>
      </c>
      <c r="N97" s="39">
        <f t="shared" si="66"/>
        <v>0.35577086800577828</v>
      </c>
    </row>
    <row r="98" spans="1:14" x14ac:dyDescent="0.2">
      <c r="A98" s="21" t="s">
        <v>5</v>
      </c>
      <c r="B98" s="39">
        <f t="shared" si="54"/>
        <v>2.5458038838948739E-2</v>
      </c>
      <c r="C98" s="39">
        <f t="shared" si="55"/>
        <v>2.262753702687877E-2</v>
      </c>
      <c r="D98" s="39">
        <f t="shared" si="56"/>
        <v>1.8031088082901554E-2</v>
      </c>
      <c r="E98" s="39">
        <f t="shared" si="57"/>
        <v>1.9482386772106397E-2</v>
      </c>
      <c r="F98" s="39">
        <f t="shared" si="58"/>
        <v>1.994606135520845E-2</v>
      </c>
      <c r="G98" s="39">
        <f t="shared" si="59"/>
        <v>1.9878942338324306E-2</v>
      </c>
      <c r="H98" s="39">
        <f t="shared" si="60"/>
        <v>1.9169536682045615E-2</v>
      </c>
      <c r="I98" s="39">
        <f t="shared" si="61"/>
        <v>2.1901909397229503E-2</v>
      </c>
      <c r="J98" s="39">
        <f t="shared" si="62"/>
        <v>1.7537706068046298E-2</v>
      </c>
      <c r="K98" s="39">
        <f t="shared" si="63"/>
        <v>1.9501240988062878E-2</v>
      </c>
      <c r="L98" s="39">
        <f t="shared" si="64"/>
        <v>1.9122236239293541E-2</v>
      </c>
      <c r="M98" s="39">
        <f t="shared" si="65"/>
        <v>1.5030284902415314E-2</v>
      </c>
      <c r="N98" s="39">
        <f t="shared" si="66"/>
        <v>1.9855982335590817E-2</v>
      </c>
    </row>
    <row r="99" spans="1:14" x14ac:dyDescent="0.2">
      <c r="A99" s="23" t="s">
        <v>24</v>
      </c>
      <c r="B99" s="18" t="s">
        <v>36</v>
      </c>
      <c r="C99" s="18" t="s">
        <v>37</v>
      </c>
      <c r="D99" s="18" t="s">
        <v>38</v>
      </c>
      <c r="E99" s="18" t="s">
        <v>39</v>
      </c>
      <c r="F99" s="18" t="s">
        <v>40</v>
      </c>
      <c r="G99" s="18" t="s">
        <v>41</v>
      </c>
      <c r="H99" s="18" t="s">
        <v>42</v>
      </c>
      <c r="I99" s="18" t="s">
        <v>43</v>
      </c>
      <c r="J99" s="18" t="s">
        <v>44</v>
      </c>
      <c r="K99" s="18" t="s">
        <v>45</v>
      </c>
      <c r="L99" s="18" t="s">
        <v>46</v>
      </c>
      <c r="M99" s="18" t="s">
        <v>47</v>
      </c>
      <c r="N99" s="18" t="s">
        <v>0</v>
      </c>
    </row>
    <row r="100" spans="1:14" x14ac:dyDescent="0.2">
      <c r="A100" s="21" t="s">
        <v>18</v>
      </c>
      <c r="B100" s="42">
        <f t="shared" ref="B100:N100" si="67">B57/B79</f>
        <v>331.2</v>
      </c>
      <c r="C100" s="42">
        <f t="shared" si="67"/>
        <v>331.2</v>
      </c>
      <c r="D100" s="42">
        <f t="shared" si="67"/>
        <v>331.20000000000005</v>
      </c>
      <c r="E100" s="42">
        <f t="shared" si="67"/>
        <v>331.2</v>
      </c>
      <c r="F100" s="42">
        <f t="shared" si="67"/>
        <v>331.2</v>
      </c>
      <c r="G100" s="42">
        <f t="shared" si="67"/>
        <v>331.2</v>
      </c>
      <c r="H100" s="42">
        <f t="shared" si="67"/>
        <v>331.2</v>
      </c>
      <c r="I100" s="42">
        <f t="shared" si="67"/>
        <v>331.2</v>
      </c>
      <c r="J100" s="42">
        <f t="shared" si="67"/>
        <v>331.2</v>
      </c>
      <c r="K100" s="42">
        <f t="shared" si="67"/>
        <v>344.18823529411765</v>
      </c>
      <c r="L100" s="42">
        <f t="shared" si="67"/>
        <v>331.2</v>
      </c>
      <c r="M100" s="42">
        <f t="shared" si="67"/>
        <v>331.2</v>
      </c>
      <c r="N100" s="42">
        <f t="shared" si="67"/>
        <v>333.09799426934103</v>
      </c>
    </row>
    <row r="101" spans="1:14" x14ac:dyDescent="0.2">
      <c r="A101" s="21" t="s">
        <v>19</v>
      </c>
      <c r="B101" s="42">
        <f t="shared" ref="B101:N101" si="68">B58/B80</f>
        <v>360.50672818791946</v>
      </c>
      <c r="C101" s="42">
        <f t="shared" si="68"/>
        <v>358.58339908952956</v>
      </c>
      <c r="D101" s="42">
        <f t="shared" si="68"/>
        <v>357.88788561525132</v>
      </c>
      <c r="E101" s="42">
        <f t="shared" si="68"/>
        <v>358.83432170542636</v>
      </c>
      <c r="F101" s="42">
        <f t="shared" si="68"/>
        <v>360.10666666666663</v>
      </c>
      <c r="G101" s="42">
        <f t="shared" si="68"/>
        <v>359.11236087689713</v>
      </c>
      <c r="H101" s="42">
        <f t="shared" si="68"/>
        <v>360.77583170254405</v>
      </c>
      <c r="I101" s="42">
        <f t="shared" si="68"/>
        <v>360.08872458410349</v>
      </c>
      <c r="J101" s="42">
        <f t="shared" si="68"/>
        <v>359.59957716701905</v>
      </c>
      <c r="K101" s="42">
        <f t="shared" si="68"/>
        <v>359.95357142857142</v>
      </c>
      <c r="L101" s="42">
        <f t="shared" si="68"/>
        <v>359.72309859154927</v>
      </c>
      <c r="M101" s="42">
        <f t="shared" si="68"/>
        <v>358.69251838235294</v>
      </c>
      <c r="N101" s="42">
        <f t="shared" si="68"/>
        <v>359.48290543494096</v>
      </c>
    </row>
    <row r="102" spans="1:14" x14ac:dyDescent="0.2">
      <c r="A102" s="21" t="s">
        <v>1</v>
      </c>
      <c r="B102" s="42">
        <f t="shared" ref="B102:N102" si="69">B59/B81</f>
        <v>362.67279683377308</v>
      </c>
      <c r="C102" s="42">
        <f t="shared" si="69"/>
        <v>360.22779614325071</v>
      </c>
      <c r="D102" s="42">
        <f t="shared" si="69"/>
        <v>359.3510103626943</v>
      </c>
      <c r="E102" s="42">
        <f t="shared" si="69"/>
        <v>362.31917404129791</v>
      </c>
      <c r="F102" s="42">
        <f t="shared" si="69"/>
        <v>358.5437108433735</v>
      </c>
      <c r="G102" s="42">
        <f t="shared" si="69"/>
        <v>361.65747023809524</v>
      </c>
      <c r="H102" s="42">
        <f t="shared" si="69"/>
        <v>361.51045977011495</v>
      </c>
      <c r="I102" s="42">
        <f t="shared" si="69"/>
        <v>362.01175595238095</v>
      </c>
      <c r="J102" s="42">
        <f t="shared" si="69"/>
        <v>365.17157894736846</v>
      </c>
      <c r="K102" s="42">
        <f t="shared" si="69"/>
        <v>362.78722222222223</v>
      </c>
      <c r="L102" s="42">
        <f t="shared" si="69"/>
        <v>363.00574074074075</v>
      </c>
      <c r="M102" s="42">
        <f t="shared" si="69"/>
        <v>363.6456</v>
      </c>
      <c r="N102" s="42">
        <f t="shared" si="69"/>
        <v>361.49892424669105</v>
      </c>
    </row>
    <row r="103" spans="1:14" x14ac:dyDescent="0.2">
      <c r="A103" s="21" t="s">
        <v>20</v>
      </c>
      <c r="B103" s="42">
        <f t="shared" ref="B103:N103" si="70">B60/B82</f>
        <v>357.08</v>
      </c>
      <c r="C103" s="42">
        <f t="shared" si="70"/>
        <v>357.08</v>
      </c>
      <c r="D103" s="42">
        <f t="shared" si="70"/>
        <v>357.08</v>
      </c>
      <c r="E103" s="42">
        <f t="shared" si="70"/>
        <v>357.08</v>
      </c>
      <c r="F103" s="42">
        <f t="shared" si="70"/>
        <v>357.08</v>
      </c>
      <c r="G103" s="42">
        <f t="shared" si="70"/>
        <v>357.08000000000004</v>
      </c>
      <c r="H103" s="42">
        <f t="shared" si="70"/>
        <v>357.08</v>
      </c>
      <c r="I103" s="42">
        <f t="shared" si="70"/>
        <v>358.18380216383309</v>
      </c>
      <c r="J103" s="42">
        <f t="shared" si="70"/>
        <v>357.08000000000004</v>
      </c>
      <c r="K103" s="42">
        <f t="shared" si="70"/>
        <v>358.02590728476821</v>
      </c>
      <c r="L103" s="42">
        <f t="shared" si="70"/>
        <v>357.08</v>
      </c>
      <c r="M103" s="42">
        <f t="shared" si="70"/>
        <v>357.08</v>
      </c>
      <c r="N103" s="42">
        <f t="shared" si="70"/>
        <v>357.30041975308637</v>
      </c>
    </row>
    <row r="104" spans="1:14" x14ac:dyDescent="0.2">
      <c r="A104" s="21" t="s">
        <v>2</v>
      </c>
      <c r="B104" s="42">
        <f t="shared" ref="B104:N104" si="71">B61/B83</f>
        <v>365.90901806526807</v>
      </c>
      <c r="C104" s="42">
        <f t="shared" si="71"/>
        <v>365.10816784020693</v>
      </c>
      <c r="D104" s="42">
        <f t="shared" si="71"/>
        <v>365.77310253552525</v>
      </c>
      <c r="E104" s="42">
        <f t="shared" si="71"/>
        <v>365.54588804525832</v>
      </c>
      <c r="F104" s="42">
        <f t="shared" si="71"/>
        <v>365.91248179401225</v>
      </c>
      <c r="G104" s="42">
        <f t="shared" si="71"/>
        <v>365.27650847019271</v>
      </c>
      <c r="H104" s="42">
        <f t="shared" si="71"/>
        <v>365.60863204559848</v>
      </c>
      <c r="I104" s="42">
        <f t="shared" si="71"/>
        <v>365.26728188341934</v>
      </c>
      <c r="J104" s="42">
        <f t="shared" si="71"/>
        <v>365.93245899280572</v>
      </c>
      <c r="K104" s="42">
        <f t="shared" si="71"/>
        <v>365.76759373116334</v>
      </c>
      <c r="L104" s="42">
        <f t="shared" si="71"/>
        <v>366.25134918583615</v>
      </c>
      <c r="M104" s="42">
        <f t="shared" si="71"/>
        <v>365.50919765739383</v>
      </c>
      <c r="N104" s="42">
        <f t="shared" si="71"/>
        <v>365.65933316992192</v>
      </c>
    </row>
    <row r="105" spans="1:14" x14ac:dyDescent="0.2">
      <c r="A105" s="21" t="s">
        <v>3</v>
      </c>
      <c r="B105" s="42">
        <f t="shared" ref="B105:N105" si="72">B62/B84</f>
        <v>365</v>
      </c>
      <c r="C105" s="42">
        <f t="shared" si="72"/>
        <v>365</v>
      </c>
      <c r="D105" s="42">
        <f t="shared" si="72"/>
        <v>365</v>
      </c>
      <c r="E105" s="42">
        <f t="shared" si="72"/>
        <v>366.55982905982904</v>
      </c>
      <c r="F105" s="42">
        <f t="shared" si="72"/>
        <v>365.54477611940297</v>
      </c>
      <c r="G105" s="42">
        <f t="shared" si="72"/>
        <v>365</v>
      </c>
      <c r="H105" s="42">
        <f t="shared" si="72"/>
        <v>365.04355371900829</v>
      </c>
      <c r="I105" s="42">
        <f t="shared" si="72"/>
        <v>366.51686046511628</v>
      </c>
      <c r="J105" s="42">
        <f t="shared" si="72"/>
        <v>365</v>
      </c>
      <c r="K105" s="42">
        <f t="shared" si="72"/>
        <v>366.02528089887642</v>
      </c>
      <c r="L105" s="42">
        <f t="shared" si="72"/>
        <v>365.5152976190476</v>
      </c>
      <c r="M105" s="42">
        <f t="shared" si="72"/>
        <v>365</v>
      </c>
      <c r="N105" s="42">
        <f t="shared" si="72"/>
        <v>365.45222065947809</v>
      </c>
    </row>
    <row r="106" spans="1:14" x14ac:dyDescent="0.2">
      <c r="A106" s="21" t="s">
        <v>21</v>
      </c>
      <c r="B106" s="42">
        <f t="shared" ref="B106:N106" si="73">B63/B85</f>
        <v>352.78259259259255</v>
      </c>
      <c r="C106" s="42">
        <f t="shared" si="73"/>
        <v>349.95606060606059</v>
      </c>
      <c r="D106" s="42">
        <f t="shared" si="73"/>
        <v>353.22640000000001</v>
      </c>
      <c r="E106" s="42">
        <f t="shared" si="73"/>
        <v>356.04</v>
      </c>
      <c r="F106" s="42">
        <f t="shared" si="73"/>
        <v>356.24933333333331</v>
      </c>
      <c r="G106" s="42">
        <f t="shared" si="73"/>
        <v>360.7</v>
      </c>
      <c r="H106" s="42">
        <f t="shared" si="73"/>
        <v>353.45428571428567</v>
      </c>
      <c r="I106" s="42">
        <f t="shared" si="73"/>
        <v>348.61035714285714</v>
      </c>
      <c r="J106" s="42">
        <f t="shared" si="73"/>
        <v>349.72699999999998</v>
      </c>
      <c r="K106" s="42">
        <f t="shared" si="73"/>
        <v>351.50619047619045</v>
      </c>
      <c r="L106" s="42">
        <f t="shared" si="73"/>
        <v>350.17555555555555</v>
      </c>
      <c r="M106" s="42">
        <f t="shared" si="73"/>
        <v>350.5</v>
      </c>
      <c r="N106" s="42">
        <f t="shared" si="73"/>
        <v>351.81186379928317</v>
      </c>
    </row>
    <row r="107" spans="1:14" x14ac:dyDescent="0.2">
      <c r="A107" s="21" t="s">
        <v>4</v>
      </c>
      <c r="B107" s="42">
        <f t="shared" ref="B107:N107" si="74">B64/B86</f>
        <v>364.58170103092783</v>
      </c>
      <c r="C107" s="42">
        <f t="shared" si="74"/>
        <v>365.41408763277695</v>
      </c>
      <c r="D107" s="42">
        <f t="shared" si="74"/>
        <v>364.56331022530327</v>
      </c>
      <c r="E107" s="42">
        <f t="shared" si="74"/>
        <v>368.2308114464916</v>
      </c>
      <c r="F107" s="42">
        <f t="shared" si="74"/>
        <v>365.9386872287663</v>
      </c>
      <c r="G107" s="42">
        <f t="shared" si="74"/>
        <v>364.99920000000003</v>
      </c>
      <c r="H107" s="42">
        <f t="shared" si="74"/>
        <v>365.11947017343243</v>
      </c>
      <c r="I107" s="42">
        <f t="shared" si="74"/>
        <v>366.2459797297297</v>
      </c>
      <c r="J107" s="42">
        <f t="shared" si="74"/>
        <v>364.00809422256691</v>
      </c>
      <c r="K107" s="42">
        <f t="shared" si="74"/>
        <v>363.95596987136088</v>
      </c>
      <c r="L107" s="42">
        <f t="shared" si="74"/>
        <v>365.35029795520933</v>
      </c>
      <c r="M107" s="42">
        <f t="shared" si="74"/>
        <v>365.06844434986169</v>
      </c>
      <c r="N107" s="42">
        <f t="shared" si="74"/>
        <v>365.2879173099488</v>
      </c>
    </row>
    <row r="108" spans="1:14" x14ac:dyDescent="0.2">
      <c r="A108" s="21" t="s">
        <v>5</v>
      </c>
      <c r="B108" s="42">
        <f t="shared" ref="B108:N108" si="75">B65/B87</f>
        <v>328.96000000000004</v>
      </c>
      <c r="C108" s="42">
        <f t="shared" si="75"/>
        <v>329.95684848484848</v>
      </c>
      <c r="D108" s="42">
        <f t="shared" si="75"/>
        <v>330.22038314176245</v>
      </c>
      <c r="E108" s="42">
        <f t="shared" si="75"/>
        <v>328.96000000000004</v>
      </c>
      <c r="F108" s="42">
        <f t="shared" si="75"/>
        <v>328.96000000000004</v>
      </c>
      <c r="G108" s="42">
        <f t="shared" si="75"/>
        <v>328.96000000000004</v>
      </c>
      <c r="H108" s="42">
        <f t="shared" si="75"/>
        <v>328.96</v>
      </c>
      <c r="I108" s="42">
        <f t="shared" si="75"/>
        <v>332.70883190883194</v>
      </c>
      <c r="J108" s="42">
        <f t="shared" si="75"/>
        <v>328.96</v>
      </c>
      <c r="K108" s="42">
        <f t="shared" si="75"/>
        <v>330.95369696969698</v>
      </c>
      <c r="L108" s="42">
        <f t="shared" si="75"/>
        <v>330.10222222222222</v>
      </c>
      <c r="M108" s="42">
        <f t="shared" si="75"/>
        <v>328.96000000000004</v>
      </c>
      <c r="N108" s="42">
        <f t="shared" si="75"/>
        <v>329.77898755186715</v>
      </c>
    </row>
    <row r="109" spans="1:14" x14ac:dyDescent="0.2">
      <c r="A109" s="45" t="s">
        <v>27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7"/>
    </row>
    <row r="110" spans="1:14" s="2" customFormat="1" x14ac:dyDescent="0.2">
      <c r="A110" s="17" t="s">
        <v>11</v>
      </c>
      <c r="B110" s="18" t="s">
        <v>36</v>
      </c>
      <c r="C110" s="18" t="s">
        <v>37</v>
      </c>
      <c r="D110" s="18" t="s">
        <v>38</v>
      </c>
      <c r="E110" s="18" t="s">
        <v>39</v>
      </c>
      <c r="F110" s="18" t="s">
        <v>40</v>
      </c>
      <c r="G110" s="18" t="s">
        <v>41</v>
      </c>
      <c r="H110" s="18" t="s">
        <v>42</v>
      </c>
      <c r="I110" s="18" t="s">
        <v>43</v>
      </c>
      <c r="J110" s="18" t="s">
        <v>44</v>
      </c>
      <c r="K110" s="18" t="s">
        <v>45</v>
      </c>
      <c r="L110" s="18" t="s">
        <v>46</v>
      </c>
      <c r="M110" s="18" t="s">
        <v>47</v>
      </c>
      <c r="N110" s="18" t="s">
        <v>0</v>
      </c>
    </row>
    <row r="111" spans="1:14" x14ac:dyDescent="0.2">
      <c r="A111" s="21" t="s">
        <v>18</v>
      </c>
      <c r="B111" s="22">
        <f t="shared" ref="B111:M111" si="76">B3+B57</f>
        <v>7545.15</v>
      </c>
      <c r="C111" s="22">
        <f t="shared" si="76"/>
        <v>6189.3</v>
      </c>
      <c r="D111" s="55">
        <f t="shared" si="76"/>
        <v>6220.35</v>
      </c>
      <c r="E111" s="55">
        <f t="shared" si="76"/>
        <v>2504.6999999999998</v>
      </c>
      <c r="F111" s="22">
        <f t="shared" si="76"/>
        <v>11353.95</v>
      </c>
      <c r="G111" s="22">
        <f t="shared" si="76"/>
        <v>9811.7999999999993</v>
      </c>
      <c r="H111" s="22">
        <f t="shared" si="76"/>
        <v>17905.5</v>
      </c>
      <c r="I111" s="22">
        <f t="shared" si="76"/>
        <v>22045.5</v>
      </c>
      <c r="J111" s="22">
        <f t="shared" si="76"/>
        <v>24539.85</v>
      </c>
      <c r="K111" s="22">
        <f t="shared" si="76"/>
        <v>26609.85</v>
      </c>
      <c r="L111" s="22">
        <f t="shared" si="76"/>
        <v>18216</v>
      </c>
      <c r="M111" s="22">
        <f t="shared" si="76"/>
        <v>18164.25</v>
      </c>
      <c r="N111" s="22">
        <f t="shared" ref="N111:N119" si="77">SUM(B111:M111)</f>
        <v>171106.2</v>
      </c>
    </row>
    <row r="112" spans="1:14" x14ac:dyDescent="0.2">
      <c r="A112" s="21" t="s">
        <v>19</v>
      </c>
      <c r="B112" s="22">
        <f t="shared" ref="B112:M112" si="78">B4+B58</f>
        <v>226242.03</v>
      </c>
      <c r="C112" s="22">
        <f t="shared" si="78"/>
        <v>251912.46</v>
      </c>
      <c r="D112" s="55">
        <f t="shared" si="78"/>
        <v>214782.49</v>
      </c>
      <c r="E112" s="22">
        <f t="shared" si="78"/>
        <v>192712.07</v>
      </c>
      <c r="F112" s="22">
        <f t="shared" si="78"/>
        <v>252944.47999999998</v>
      </c>
      <c r="G112" s="22">
        <f t="shared" si="78"/>
        <v>223458.03</v>
      </c>
      <c r="H112" s="22">
        <f t="shared" si="78"/>
        <v>193868.27000000002</v>
      </c>
      <c r="I112" s="22">
        <f t="shared" si="78"/>
        <v>211294.8</v>
      </c>
      <c r="J112" s="22">
        <f t="shared" si="78"/>
        <v>182859.62</v>
      </c>
      <c r="K112" s="22">
        <f t="shared" si="78"/>
        <v>229904.94</v>
      </c>
      <c r="L112" s="22">
        <f t="shared" si="78"/>
        <v>218558.36</v>
      </c>
      <c r="M112" s="22">
        <f t="shared" si="78"/>
        <v>205936.39</v>
      </c>
      <c r="N112" s="22">
        <f t="shared" si="77"/>
        <v>2604473.94</v>
      </c>
    </row>
    <row r="113" spans="1:14" x14ac:dyDescent="0.2">
      <c r="A113" s="21" t="s">
        <v>1</v>
      </c>
      <c r="B113" s="22">
        <f t="shared" ref="B113:M113" si="79">B5+B59</f>
        <v>153635.47999999998</v>
      </c>
      <c r="C113" s="22">
        <f t="shared" si="79"/>
        <v>145864.62</v>
      </c>
      <c r="D113" s="55">
        <f t="shared" si="79"/>
        <v>151098.63999999998</v>
      </c>
      <c r="E113" s="22">
        <f t="shared" si="79"/>
        <v>136060.96</v>
      </c>
      <c r="F113" s="22">
        <f t="shared" si="79"/>
        <v>158977.1</v>
      </c>
      <c r="G113" s="22">
        <f t="shared" si="79"/>
        <v>143571.04999999999</v>
      </c>
      <c r="H113" s="22">
        <f t="shared" si="79"/>
        <v>106262.09999999999</v>
      </c>
      <c r="I113" s="22">
        <f t="shared" si="79"/>
        <v>138334.91</v>
      </c>
      <c r="J113" s="22">
        <f t="shared" si="79"/>
        <v>78237.170000000013</v>
      </c>
      <c r="K113" s="22">
        <f t="shared" si="79"/>
        <v>99313.1</v>
      </c>
      <c r="L113" s="22">
        <f t="shared" si="79"/>
        <v>68882.820000000007</v>
      </c>
      <c r="M113" s="22">
        <f t="shared" si="79"/>
        <v>68462.64</v>
      </c>
      <c r="N113" s="22">
        <f t="shared" si="77"/>
        <v>1448700.5899999999</v>
      </c>
    </row>
    <row r="114" spans="1:14" x14ac:dyDescent="0.2">
      <c r="A114" s="21" t="s">
        <v>20</v>
      </c>
      <c r="B114" s="22">
        <f t="shared" ref="B114:M114" si="80">B6+B60</f>
        <v>153503.04000000001</v>
      </c>
      <c r="C114" s="22">
        <f t="shared" si="80"/>
        <v>172417.94</v>
      </c>
      <c r="D114" s="55">
        <f t="shared" si="80"/>
        <v>155143.53</v>
      </c>
      <c r="E114" s="22">
        <f t="shared" si="80"/>
        <v>192015.93</v>
      </c>
      <c r="F114" s="22">
        <f t="shared" si="80"/>
        <v>218683.09</v>
      </c>
      <c r="G114" s="22">
        <f t="shared" si="80"/>
        <v>228024.09000000003</v>
      </c>
      <c r="H114" s="22">
        <f t="shared" si="80"/>
        <v>197335.88999999998</v>
      </c>
      <c r="I114" s="22">
        <f t="shared" si="80"/>
        <v>254339.34000000003</v>
      </c>
      <c r="J114" s="22">
        <f t="shared" si="80"/>
        <v>235336.45</v>
      </c>
      <c r="K114" s="22">
        <f t="shared" si="80"/>
        <v>287408.03999999998</v>
      </c>
      <c r="L114" s="22">
        <f t="shared" si="80"/>
        <v>242659.20000000001</v>
      </c>
      <c r="M114" s="22">
        <f t="shared" si="80"/>
        <v>199193.77</v>
      </c>
      <c r="N114" s="22">
        <f t="shared" si="77"/>
        <v>2536060.31</v>
      </c>
    </row>
    <row r="115" spans="1:14" x14ac:dyDescent="0.2">
      <c r="A115" s="21" t="s">
        <v>2</v>
      </c>
      <c r="B115" s="22">
        <f t="shared" ref="B115:M115" si="81">B7+B61</f>
        <v>2673131.6</v>
      </c>
      <c r="C115" s="22">
        <f t="shared" si="81"/>
        <v>2678936.0900000003</v>
      </c>
      <c r="D115" s="55">
        <f t="shared" si="81"/>
        <v>2763747.43</v>
      </c>
      <c r="E115" s="22">
        <f t="shared" si="81"/>
        <v>2564731.08</v>
      </c>
      <c r="F115" s="22">
        <f t="shared" si="81"/>
        <v>3285137.9299999997</v>
      </c>
      <c r="G115" s="22">
        <f t="shared" si="81"/>
        <v>2931502.9400000004</v>
      </c>
      <c r="H115" s="22">
        <f t="shared" si="81"/>
        <v>3007309.9</v>
      </c>
      <c r="I115" s="22">
        <f t="shared" si="81"/>
        <v>3053931.57</v>
      </c>
      <c r="J115" s="22">
        <f t="shared" si="81"/>
        <v>2664798.94</v>
      </c>
      <c r="K115" s="22">
        <f t="shared" si="81"/>
        <v>3216674.69</v>
      </c>
      <c r="L115" s="22">
        <f t="shared" si="81"/>
        <v>3020791.09</v>
      </c>
      <c r="M115" s="22">
        <f t="shared" si="81"/>
        <v>2690008.02</v>
      </c>
      <c r="N115" s="22">
        <f t="shared" si="77"/>
        <v>34550701.280000001</v>
      </c>
    </row>
    <row r="116" spans="1:14" x14ac:dyDescent="0.2">
      <c r="A116" s="21" t="s">
        <v>3</v>
      </c>
      <c r="B116" s="22">
        <f t="shared" ref="B116:M116" si="82">B8+B62</f>
        <v>210045</v>
      </c>
      <c r="C116" s="22">
        <f t="shared" si="82"/>
        <v>234515</v>
      </c>
      <c r="D116" s="55">
        <f t="shared" si="82"/>
        <v>190665</v>
      </c>
      <c r="E116" s="22">
        <f t="shared" si="82"/>
        <v>208950</v>
      </c>
      <c r="F116" s="22">
        <f t="shared" si="82"/>
        <v>283690</v>
      </c>
      <c r="G116" s="22">
        <f t="shared" si="82"/>
        <v>249405</v>
      </c>
      <c r="H116" s="22">
        <f t="shared" si="82"/>
        <v>260504.05</v>
      </c>
      <c r="I116" s="22">
        <f t="shared" si="82"/>
        <v>223249.05000000002</v>
      </c>
      <c r="J116" s="22">
        <f t="shared" si="82"/>
        <v>217030</v>
      </c>
      <c r="K116" s="22">
        <f t="shared" si="82"/>
        <v>289760</v>
      </c>
      <c r="L116" s="22">
        <f t="shared" si="82"/>
        <v>214469.71</v>
      </c>
      <c r="M116" s="22">
        <f t="shared" si="82"/>
        <v>202345</v>
      </c>
      <c r="N116" s="22">
        <f t="shared" si="77"/>
        <v>2784627.81</v>
      </c>
    </row>
    <row r="117" spans="1:14" x14ac:dyDescent="0.2">
      <c r="A117" s="21" t="s">
        <v>21</v>
      </c>
      <c r="B117" s="22">
        <f t="shared" ref="B117:M117" si="83">B9+B63</f>
        <v>21844.76</v>
      </c>
      <c r="C117" s="22">
        <f t="shared" si="83"/>
        <v>14092.58</v>
      </c>
      <c r="D117" s="55">
        <f t="shared" si="83"/>
        <v>10770.25</v>
      </c>
      <c r="E117" s="22">
        <f t="shared" si="83"/>
        <v>1013.27</v>
      </c>
      <c r="F117" s="22">
        <f t="shared" si="83"/>
        <v>7573.1399999999994</v>
      </c>
      <c r="G117" s="22">
        <f t="shared" si="83"/>
        <v>5495.8799999999992</v>
      </c>
      <c r="H117" s="22">
        <f t="shared" si="83"/>
        <v>5532.0999999999995</v>
      </c>
      <c r="I117" s="22">
        <f t="shared" si="83"/>
        <v>9761.09</v>
      </c>
      <c r="J117" s="22">
        <f t="shared" si="83"/>
        <v>14552.119999999999</v>
      </c>
      <c r="K117" s="22">
        <f t="shared" si="83"/>
        <v>7944.67</v>
      </c>
      <c r="L117" s="22">
        <f t="shared" si="83"/>
        <v>8826.49</v>
      </c>
      <c r="M117" s="22">
        <f t="shared" si="83"/>
        <v>7626.92</v>
      </c>
      <c r="N117" s="22">
        <f t="shared" si="77"/>
        <v>115033.26999999999</v>
      </c>
    </row>
    <row r="118" spans="1:14" x14ac:dyDescent="0.2">
      <c r="A118" s="21" t="s">
        <v>4</v>
      </c>
      <c r="B118" s="22">
        <f t="shared" ref="B118:M118" si="84">B10+B64</f>
        <v>2039172.9100000001</v>
      </c>
      <c r="C118" s="22">
        <f t="shared" si="84"/>
        <v>1981977.1900000002</v>
      </c>
      <c r="D118" s="55">
        <f t="shared" si="84"/>
        <v>1953635.66</v>
      </c>
      <c r="E118" s="22">
        <f t="shared" si="84"/>
        <v>1937241.6900000002</v>
      </c>
      <c r="F118" s="22">
        <f t="shared" si="84"/>
        <v>2420626.4300000002</v>
      </c>
      <c r="G118" s="22">
        <f t="shared" si="84"/>
        <v>2088376.45</v>
      </c>
      <c r="H118" s="22">
        <f t="shared" si="84"/>
        <v>1959213.2100000002</v>
      </c>
      <c r="I118" s="22">
        <f t="shared" si="84"/>
        <v>2125717.5699999998</v>
      </c>
      <c r="J118" s="22">
        <f t="shared" si="84"/>
        <v>1929800.33</v>
      </c>
      <c r="K118" s="22">
        <f t="shared" si="84"/>
        <v>2219767.69</v>
      </c>
      <c r="L118" s="22">
        <f t="shared" si="84"/>
        <v>1974104.29</v>
      </c>
      <c r="M118" s="22">
        <f t="shared" si="84"/>
        <v>1785919.4800000002</v>
      </c>
      <c r="N118" s="22">
        <f t="shared" si="77"/>
        <v>24415552.900000002</v>
      </c>
    </row>
    <row r="119" spans="1:14" x14ac:dyDescent="0.2">
      <c r="A119" s="21" t="s">
        <v>5</v>
      </c>
      <c r="B119" s="22">
        <f t="shared" ref="B119:M119" si="85">B11+B65</f>
        <v>153747.9</v>
      </c>
      <c r="C119" s="22">
        <f t="shared" si="85"/>
        <v>141171.22</v>
      </c>
      <c r="D119" s="55">
        <f t="shared" si="85"/>
        <v>106256.86</v>
      </c>
      <c r="E119" s="22">
        <f t="shared" si="85"/>
        <v>110380.94</v>
      </c>
      <c r="F119" s="22">
        <f t="shared" si="85"/>
        <v>156046.9</v>
      </c>
      <c r="G119" s="22">
        <f t="shared" si="85"/>
        <v>135793.56</v>
      </c>
      <c r="H119" s="22">
        <f t="shared" si="85"/>
        <v>120602.86</v>
      </c>
      <c r="I119" s="22">
        <f t="shared" si="85"/>
        <v>150520.56</v>
      </c>
      <c r="J119" s="22">
        <f t="shared" si="85"/>
        <v>127032.44</v>
      </c>
      <c r="K119" s="22">
        <f t="shared" si="85"/>
        <v>155461.46</v>
      </c>
      <c r="L119" s="22">
        <f t="shared" si="85"/>
        <v>161967.24</v>
      </c>
      <c r="M119" s="22">
        <f t="shared" si="85"/>
        <v>120220.92000000001</v>
      </c>
      <c r="N119" s="22">
        <f t="shared" si="77"/>
        <v>1639202.8599999996</v>
      </c>
    </row>
    <row r="120" spans="1:14" x14ac:dyDescent="0.2">
      <c r="A120" s="23" t="s">
        <v>12</v>
      </c>
      <c r="B120" s="22">
        <f t="shared" ref="B120:M120" si="86">B12+B66</f>
        <v>5638867.8700000001</v>
      </c>
      <c r="C120" s="22">
        <f t="shared" si="86"/>
        <v>5627076.4000000004</v>
      </c>
      <c r="D120" s="22">
        <f t="shared" si="86"/>
        <v>5552320.209999999</v>
      </c>
      <c r="E120" s="22">
        <f t="shared" si="86"/>
        <v>5345610.6399999997</v>
      </c>
      <c r="F120" s="22">
        <f t="shared" si="86"/>
        <v>6795033.0200000005</v>
      </c>
      <c r="G120" s="22">
        <f t="shared" si="86"/>
        <v>6015438.7999999989</v>
      </c>
      <c r="H120" s="22">
        <f t="shared" si="86"/>
        <v>5868533.8799999999</v>
      </c>
      <c r="I120" s="22">
        <f t="shared" si="86"/>
        <v>6189194.3900000006</v>
      </c>
      <c r="J120" s="22">
        <f t="shared" si="86"/>
        <v>5474186.9200000009</v>
      </c>
      <c r="K120" s="22">
        <f t="shared" si="86"/>
        <v>6532844.4399999995</v>
      </c>
      <c r="L120" s="22">
        <f t="shared" si="86"/>
        <v>5928475.2000000002</v>
      </c>
      <c r="M120" s="22">
        <f t="shared" si="86"/>
        <v>5297877.3899999997</v>
      </c>
      <c r="N120" s="22">
        <f>N12+N66</f>
        <v>70265459.159999996</v>
      </c>
    </row>
    <row r="121" spans="1:14" x14ac:dyDescent="0.2">
      <c r="A121" s="38" t="s">
        <v>13</v>
      </c>
      <c r="B121" s="18" t="s">
        <v>36</v>
      </c>
      <c r="C121" s="18" t="s">
        <v>37</v>
      </c>
      <c r="D121" s="18" t="s">
        <v>38</v>
      </c>
      <c r="E121" s="18" t="s">
        <v>39</v>
      </c>
      <c r="F121" s="18" t="s">
        <v>40</v>
      </c>
      <c r="G121" s="18" t="s">
        <v>41</v>
      </c>
      <c r="H121" s="18" t="s">
        <v>42</v>
      </c>
      <c r="I121" s="18" t="s">
        <v>43</v>
      </c>
      <c r="J121" s="18" t="s">
        <v>44</v>
      </c>
      <c r="K121" s="18" t="s">
        <v>45</v>
      </c>
      <c r="L121" s="18" t="s">
        <v>46</v>
      </c>
      <c r="M121" s="18" t="s">
        <v>47</v>
      </c>
      <c r="N121" s="18" t="s">
        <v>0</v>
      </c>
    </row>
    <row r="122" spans="1:14" x14ac:dyDescent="0.2">
      <c r="A122" s="21" t="s">
        <v>18</v>
      </c>
      <c r="B122" s="39">
        <f t="shared" ref="B122:B130" si="87">B111/$B$120</f>
        <v>1.3380611452419081E-3</v>
      </c>
      <c r="C122" s="39">
        <f t="shared" ref="C122:C130" si="88">C111/$C$120</f>
        <v>1.0999139801976031E-3</v>
      </c>
      <c r="D122" s="39">
        <f t="shared" ref="D122:D130" si="89">D111/$D$120</f>
        <v>1.1203154293581352E-3</v>
      </c>
      <c r="E122" s="39">
        <f t="shared" ref="E122:E130" si="90">E111/$E$120</f>
        <v>4.6855264415591628E-4</v>
      </c>
      <c r="F122" s="39">
        <f t="shared" ref="F122:F130" si="91">F111/$F$120</f>
        <v>1.6709190325612281E-3</v>
      </c>
      <c r="G122" s="39">
        <f t="shared" ref="G122:G130" si="92">G111/$G$120</f>
        <v>1.6311029546173758E-3</v>
      </c>
      <c r="H122" s="39">
        <f t="shared" ref="H122:H130" si="93">H111/$H$120</f>
        <v>3.0511027739010006E-3</v>
      </c>
      <c r="I122" s="39">
        <f t="shared" ref="I122:I130" si="94">I111/$I$120</f>
        <v>3.5619336881096086E-3</v>
      </c>
      <c r="J122" s="39">
        <f t="shared" ref="J122:J130" si="95">J111/$J$120</f>
        <v>4.4828301186324842E-3</v>
      </c>
      <c r="K122" s="39">
        <f t="shared" ref="K122:K130" si="96">K111/$K$120</f>
        <v>4.0732410276097131E-3</v>
      </c>
      <c r="L122" s="39">
        <f t="shared" ref="L122:L130" si="97">L111/$L$120</f>
        <v>3.0726281860806301E-3</v>
      </c>
      <c r="M122" s="39">
        <f t="shared" ref="M122:M130" si="98">M111/$M$120</f>
        <v>3.4285901055932139E-3</v>
      </c>
      <c r="N122" s="39">
        <f t="shared" ref="N122:N130" si="99">N111/$N$120</f>
        <v>2.4351395699326135E-3</v>
      </c>
    </row>
    <row r="123" spans="1:14" x14ac:dyDescent="0.2">
      <c r="A123" s="21" t="s">
        <v>19</v>
      </c>
      <c r="B123" s="39">
        <f t="shared" si="87"/>
        <v>4.0121888864191456E-2</v>
      </c>
      <c r="C123" s="39">
        <f t="shared" si="88"/>
        <v>4.4767911805853565E-2</v>
      </c>
      <c r="D123" s="39">
        <f t="shared" si="89"/>
        <v>3.8683375935913471E-2</v>
      </c>
      <c r="E123" s="39">
        <f t="shared" si="90"/>
        <v>3.6050524996710201E-2</v>
      </c>
      <c r="F123" s="39">
        <f t="shared" si="91"/>
        <v>3.7224908143271979E-2</v>
      </c>
      <c r="G123" s="39">
        <f t="shared" si="92"/>
        <v>3.7147419736029905E-2</v>
      </c>
      <c r="H123" s="39">
        <f t="shared" si="93"/>
        <v>3.303521355831382E-2</v>
      </c>
      <c r="I123" s="39">
        <f t="shared" si="94"/>
        <v>3.4139305810364111E-2</v>
      </c>
      <c r="J123" s="39">
        <f t="shared" si="95"/>
        <v>3.3403978101646546E-2</v>
      </c>
      <c r="K123" s="39">
        <f t="shared" si="96"/>
        <v>3.519216508391252E-2</v>
      </c>
      <c r="L123" s="39">
        <f t="shared" si="97"/>
        <v>3.6865863923998529E-2</v>
      </c>
      <c r="M123" s="39">
        <f t="shared" si="98"/>
        <v>3.8871490380036906E-2</v>
      </c>
      <c r="N123" s="39">
        <f t="shared" si="99"/>
        <v>3.7066205375096278E-2</v>
      </c>
    </row>
    <row r="124" spans="1:14" x14ac:dyDescent="0.2">
      <c r="A124" s="21" t="s">
        <v>1</v>
      </c>
      <c r="B124" s="39">
        <f t="shared" si="87"/>
        <v>2.7245802445092577E-2</v>
      </c>
      <c r="C124" s="39">
        <f t="shared" si="88"/>
        <v>2.5921919240335885E-2</v>
      </c>
      <c r="D124" s="39">
        <f t="shared" si="89"/>
        <v>2.7213603373930771E-2</v>
      </c>
      <c r="E124" s="39">
        <f t="shared" si="90"/>
        <v>2.545283769489055E-2</v>
      </c>
      <c r="F124" s="39">
        <f t="shared" si="91"/>
        <v>2.3396074681620898E-2</v>
      </c>
      <c r="G124" s="39">
        <f t="shared" si="92"/>
        <v>2.3867095115322264E-2</v>
      </c>
      <c r="H124" s="39">
        <f t="shared" si="93"/>
        <v>1.8107094918910136E-2</v>
      </c>
      <c r="I124" s="39">
        <f t="shared" si="94"/>
        <v>2.2351036545808022E-2</v>
      </c>
      <c r="J124" s="39">
        <f t="shared" si="95"/>
        <v>1.4292016539325625E-2</v>
      </c>
      <c r="K124" s="39">
        <f t="shared" si="96"/>
        <v>1.5202122277995037E-2</v>
      </c>
      <c r="L124" s="39">
        <f t="shared" si="97"/>
        <v>1.1618977507066235E-2</v>
      </c>
      <c r="M124" s="39">
        <f t="shared" si="98"/>
        <v>1.2922654670949265E-2</v>
      </c>
      <c r="N124" s="39">
        <f t="shared" si="99"/>
        <v>2.0617535376822833E-2</v>
      </c>
    </row>
    <row r="125" spans="1:14" x14ac:dyDescent="0.2">
      <c r="A125" s="21" t="s">
        <v>20</v>
      </c>
      <c r="B125" s="39">
        <f t="shared" si="87"/>
        <v>2.7222315460993414E-2</v>
      </c>
      <c r="C125" s="39">
        <f t="shared" si="88"/>
        <v>3.0640767557376686E-2</v>
      </c>
      <c r="D125" s="39">
        <f t="shared" si="89"/>
        <v>2.7942107827387E-2</v>
      </c>
      <c r="E125" s="39">
        <f t="shared" si="90"/>
        <v>3.5920298527391439E-2</v>
      </c>
      <c r="F125" s="39">
        <f t="shared" si="91"/>
        <v>3.218278547820802E-2</v>
      </c>
      <c r="G125" s="39">
        <f t="shared" si="92"/>
        <v>3.7906476581558782E-2</v>
      </c>
      <c r="H125" s="39">
        <f t="shared" si="93"/>
        <v>3.3626097085768206E-2</v>
      </c>
      <c r="I125" s="39">
        <f t="shared" si="94"/>
        <v>4.109409463870467E-2</v>
      </c>
      <c r="J125" s="39">
        <f t="shared" si="95"/>
        <v>4.2990210864045537E-2</v>
      </c>
      <c r="K125" s="39">
        <f t="shared" si="96"/>
        <v>4.3994318652412302E-2</v>
      </c>
      <c r="L125" s="39">
        <f t="shared" si="97"/>
        <v>4.0931131836395303E-2</v>
      </c>
      <c r="M125" s="39">
        <f t="shared" si="98"/>
        <v>3.7598788219596752E-2</v>
      </c>
      <c r="N125" s="39">
        <f t="shared" si="99"/>
        <v>3.6092560132926631E-2</v>
      </c>
    </row>
    <row r="126" spans="1:14" x14ac:dyDescent="0.2">
      <c r="A126" s="21" t="s">
        <v>2</v>
      </c>
      <c r="B126" s="39">
        <f t="shared" si="87"/>
        <v>0.47405466161419385</v>
      </c>
      <c r="C126" s="39">
        <f t="shared" si="88"/>
        <v>0.47607956593587392</v>
      </c>
      <c r="D126" s="39">
        <f t="shared" si="89"/>
        <v>0.49776441658072179</v>
      </c>
      <c r="E126" s="39">
        <f t="shared" si="90"/>
        <v>0.4797826203069665</v>
      </c>
      <c r="F126" s="39">
        <f t="shared" si="91"/>
        <v>0.48346165799794738</v>
      </c>
      <c r="G126" s="39">
        <f t="shared" si="92"/>
        <v>0.48732985862976463</v>
      </c>
      <c r="H126" s="39">
        <f t="shared" si="93"/>
        <v>0.51244654312194238</v>
      </c>
      <c r="I126" s="39">
        <f t="shared" si="94"/>
        <v>0.49342957702771384</v>
      </c>
      <c r="J126" s="39">
        <f t="shared" si="95"/>
        <v>0.48679356020236142</v>
      </c>
      <c r="K126" s="39">
        <f t="shared" si="96"/>
        <v>0.49238501230866599</v>
      </c>
      <c r="L126" s="39">
        <f t="shared" si="97"/>
        <v>0.50953929772701079</v>
      </c>
      <c r="M126" s="39">
        <f t="shared" si="98"/>
        <v>0.5077520338763446</v>
      </c>
      <c r="N126" s="39">
        <f t="shared" si="99"/>
        <v>0.49171672245569942</v>
      </c>
    </row>
    <row r="127" spans="1:14" x14ac:dyDescent="0.2">
      <c r="A127" s="21" t="s">
        <v>3</v>
      </c>
      <c r="B127" s="39">
        <f t="shared" si="87"/>
        <v>3.7249498452958073E-2</v>
      </c>
      <c r="C127" s="39">
        <f t="shared" si="88"/>
        <v>4.167617130629326E-2</v>
      </c>
      <c r="D127" s="39">
        <f t="shared" si="89"/>
        <v>3.4339698142157406E-2</v>
      </c>
      <c r="E127" s="39">
        <f t="shared" si="90"/>
        <v>3.9088144287291376E-2</v>
      </c>
      <c r="F127" s="39">
        <f t="shared" si="91"/>
        <v>4.1749613160820223E-2</v>
      </c>
      <c r="G127" s="39">
        <f t="shared" si="92"/>
        <v>4.1460815792856216E-2</v>
      </c>
      <c r="H127" s="39">
        <f t="shared" si="93"/>
        <v>4.4389971213730131E-2</v>
      </c>
      <c r="I127" s="39">
        <f t="shared" si="94"/>
        <v>3.6070776894761583E-2</v>
      </c>
      <c r="J127" s="39">
        <f t="shared" si="95"/>
        <v>3.9646070397610748E-2</v>
      </c>
      <c r="K127" s="39">
        <f t="shared" si="96"/>
        <v>4.4354339470541571E-2</v>
      </c>
      <c r="L127" s="39">
        <f t="shared" si="97"/>
        <v>3.6176200922625093E-2</v>
      </c>
      <c r="M127" s="39">
        <f t="shared" si="98"/>
        <v>3.8193598134591791E-2</v>
      </c>
      <c r="N127" s="39">
        <f t="shared" si="99"/>
        <v>3.9630109064813519E-2</v>
      </c>
    </row>
    <row r="128" spans="1:14" x14ac:dyDescent="0.2">
      <c r="A128" s="21" t="s">
        <v>21</v>
      </c>
      <c r="B128" s="39">
        <f t="shared" si="87"/>
        <v>3.8739620263526404E-3</v>
      </c>
      <c r="C128" s="39">
        <f t="shared" si="88"/>
        <v>2.5044230783857848E-3</v>
      </c>
      <c r="D128" s="39">
        <f t="shared" si="89"/>
        <v>1.9397746514335135E-3</v>
      </c>
      <c r="E128" s="39">
        <f t="shared" si="90"/>
        <v>1.8955177775536604E-4</v>
      </c>
      <c r="F128" s="39">
        <f t="shared" si="91"/>
        <v>1.1145111403741198E-3</v>
      </c>
      <c r="G128" s="39">
        <f t="shared" si="92"/>
        <v>9.1362911048151641E-4</v>
      </c>
      <c r="H128" s="39">
        <f t="shared" si="93"/>
        <v>9.4267156211765783E-4</v>
      </c>
      <c r="I128" s="39">
        <f t="shared" si="94"/>
        <v>1.5771180197169407E-3</v>
      </c>
      <c r="J128" s="39">
        <f t="shared" si="95"/>
        <v>2.6583162417844505E-3</v>
      </c>
      <c r="K128" s="39">
        <f t="shared" si="96"/>
        <v>1.2161119207669364E-3</v>
      </c>
      <c r="L128" s="39">
        <f t="shared" si="97"/>
        <v>1.4888297078479809E-3</v>
      </c>
      <c r="M128" s="39">
        <f t="shared" si="98"/>
        <v>1.4396180656041948E-3</v>
      </c>
      <c r="N128" s="39">
        <f t="shared" si="99"/>
        <v>1.6371240062355553E-3</v>
      </c>
    </row>
    <row r="129" spans="1:14" x14ac:dyDescent="0.2">
      <c r="A129" s="21" t="s">
        <v>4</v>
      </c>
      <c r="B129" s="39">
        <f t="shared" si="87"/>
        <v>0.36162807091984583</v>
      </c>
      <c r="C129" s="39">
        <f t="shared" si="88"/>
        <v>0.3522214821892235</v>
      </c>
      <c r="D129" s="39">
        <f t="shared" si="89"/>
        <v>0.35185932837256162</v>
      </c>
      <c r="E129" s="39">
        <f t="shared" si="90"/>
        <v>0.36239857716236518</v>
      </c>
      <c r="F129" s="39">
        <f t="shared" si="91"/>
        <v>0.35623468243278678</v>
      </c>
      <c r="G129" s="39">
        <f t="shared" si="92"/>
        <v>0.34716942843803855</v>
      </c>
      <c r="H129" s="39">
        <f t="shared" si="93"/>
        <v>0.33385054087819294</v>
      </c>
      <c r="I129" s="39">
        <f t="shared" si="94"/>
        <v>0.34345626200310692</v>
      </c>
      <c r="J129" s="39">
        <f t="shared" si="95"/>
        <v>0.35252729915915981</v>
      </c>
      <c r="K129" s="39">
        <f t="shared" si="96"/>
        <v>0.33978578709276602</v>
      </c>
      <c r="L129" s="39">
        <f t="shared" si="97"/>
        <v>0.33298685132392897</v>
      </c>
      <c r="M129" s="39">
        <f t="shared" si="98"/>
        <v>0.33710094600735946</v>
      </c>
      <c r="N129" s="39">
        <f t="shared" si="99"/>
        <v>0.3474758891762717</v>
      </c>
    </row>
    <row r="130" spans="1:14" x14ac:dyDescent="0.2">
      <c r="A130" s="21" t="s">
        <v>5</v>
      </c>
      <c r="B130" s="39">
        <f t="shared" si="87"/>
        <v>2.7265739071130245E-2</v>
      </c>
      <c r="C130" s="39">
        <f t="shared" si="88"/>
        <v>2.5087844906459773E-2</v>
      </c>
      <c r="D130" s="39">
        <f t="shared" si="89"/>
        <v>1.913737968653649E-2</v>
      </c>
      <c r="E130" s="39">
        <f t="shared" si="90"/>
        <v>2.064889260247357E-2</v>
      </c>
      <c r="F130" s="39">
        <f t="shared" si="91"/>
        <v>2.296484793240931E-2</v>
      </c>
      <c r="G130" s="39">
        <f t="shared" si="92"/>
        <v>2.257417364133104E-2</v>
      </c>
      <c r="H130" s="39">
        <f t="shared" si="93"/>
        <v>2.0550764887123735E-2</v>
      </c>
      <c r="I130" s="39">
        <f t="shared" si="94"/>
        <v>2.4319895371714119E-2</v>
      </c>
      <c r="J130" s="39">
        <f t="shared" si="95"/>
        <v>2.3205718375433185E-2</v>
      </c>
      <c r="K130" s="39">
        <f t="shared" si="96"/>
        <v>2.3796902165329994E-2</v>
      </c>
      <c r="L130" s="39">
        <f t="shared" si="97"/>
        <v>2.7320218865046444E-2</v>
      </c>
      <c r="M130" s="39">
        <f t="shared" si="98"/>
        <v>2.2692280539923938E-2</v>
      </c>
      <c r="N130" s="39">
        <f t="shared" si="99"/>
        <v>2.3328714842201562E-2</v>
      </c>
    </row>
    <row r="131" spans="1:14" x14ac:dyDescent="0.2">
      <c r="A131" s="23" t="s">
        <v>24</v>
      </c>
      <c r="B131" s="40">
        <f t="shared" ref="B131:N131" si="100">B120/B142</f>
        <v>359.57581112103048</v>
      </c>
      <c r="C131" s="40">
        <f t="shared" si="100"/>
        <v>359.46572122141311</v>
      </c>
      <c r="D131" s="40">
        <f t="shared" si="100"/>
        <v>360.30630824140161</v>
      </c>
      <c r="E131" s="40">
        <f t="shared" si="100"/>
        <v>361.50744843443562</v>
      </c>
      <c r="F131" s="40">
        <f t="shared" si="100"/>
        <v>360.9962822079371</v>
      </c>
      <c r="G131" s="40">
        <f t="shared" si="100"/>
        <v>359.88266826204</v>
      </c>
      <c r="H131" s="40">
        <f t="shared" si="100"/>
        <v>360.56364463013023</v>
      </c>
      <c r="I131" s="40">
        <f t="shared" si="100"/>
        <v>360.10905859079543</v>
      </c>
      <c r="J131" s="54">
        <f t="shared" si="100"/>
        <v>359.81247009333515</v>
      </c>
      <c r="K131" s="40">
        <f t="shared" si="100"/>
        <v>359.6391103770988</v>
      </c>
      <c r="L131" s="40">
        <f t="shared" si="100"/>
        <v>359.19268100575584</v>
      </c>
      <c r="M131" s="40">
        <f t="shared" si="100"/>
        <v>358.64320268074732</v>
      </c>
      <c r="N131" s="41">
        <f t="shared" si="100"/>
        <v>359.9849334494595</v>
      </c>
    </row>
    <row r="132" spans="1:14" x14ac:dyDescent="0.2">
      <c r="A132" s="23" t="s">
        <v>15</v>
      </c>
      <c r="B132" s="18" t="s">
        <v>36</v>
      </c>
      <c r="C132" s="18" t="s">
        <v>37</v>
      </c>
      <c r="D132" s="18" t="s">
        <v>38</v>
      </c>
      <c r="E132" s="18" t="s">
        <v>39</v>
      </c>
      <c r="F132" s="18" t="s">
        <v>40</v>
      </c>
      <c r="G132" s="18" t="s">
        <v>41</v>
      </c>
      <c r="H132" s="18" t="s">
        <v>42</v>
      </c>
      <c r="I132" s="18" t="s">
        <v>43</v>
      </c>
      <c r="J132" s="18" t="s">
        <v>44</v>
      </c>
      <c r="K132" s="18" t="s">
        <v>45</v>
      </c>
      <c r="L132" s="18" t="s">
        <v>46</v>
      </c>
      <c r="M132" s="18" t="s">
        <v>47</v>
      </c>
      <c r="N132" s="18" t="s">
        <v>0</v>
      </c>
    </row>
    <row r="133" spans="1:14" x14ac:dyDescent="0.2">
      <c r="A133" s="21" t="s">
        <v>18</v>
      </c>
      <c r="B133" s="25">
        <f t="shared" ref="B133:M133" si="101">B25+B79</f>
        <v>23</v>
      </c>
      <c r="C133" s="25">
        <f t="shared" si="101"/>
        <v>20</v>
      </c>
      <c r="D133" s="56">
        <f t="shared" si="101"/>
        <v>19</v>
      </c>
      <c r="E133" s="25">
        <f t="shared" si="101"/>
        <v>8</v>
      </c>
      <c r="F133" s="25">
        <f t="shared" si="101"/>
        <v>38</v>
      </c>
      <c r="G133" s="25">
        <f t="shared" si="101"/>
        <v>34</v>
      </c>
      <c r="H133" s="25">
        <f t="shared" si="101"/>
        <v>58</v>
      </c>
      <c r="I133" s="25">
        <f t="shared" si="101"/>
        <v>74</v>
      </c>
      <c r="J133" s="25">
        <f t="shared" si="101"/>
        <v>80</v>
      </c>
      <c r="K133" s="25">
        <f t="shared" si="101"/>
        <v>86</v>
      </c>
      <c r="L133" s="25">
        <f t="shared" si="101"/>
        <v>62</v>
      </c>
      <c r="M133" s="25">
        <f t="shared" si="101"/>
        <v>59</v>
      </c>
      <c r="N133" s="25">
        <f t="shared" ref="N133:N141" si="102">SUM(B133:M133)</f>
        <v>561</v>
      </c>
    </row>
    <row r="134" spans="1:14" x14ac:dyDescent="0.2">
      <c r="A134" s="21" t="s">
        <v>19</v>
      </c>
      <c r="B134" s="25">
        <f t="shared" ref="B134:M134" si="103">B26+B80</f>
        <v>635</v>
      </c>
      <c r="C134" s="25">
        <f t="shared" si="103"/>
        <v>713</v>
      </c>
      <c r="D134" s="56">
        <f t="shared" si="103"/>
        <v>606</v>
      </c>
      <c r="E134" s="25">
        <f t="shared" si="103"/>
        <v>542</v>
      </c>
      <c r="F134" s="25">
        <f t="shared" si="103"/>
        <v>711</v>
      </c>
      <c r="G134" s="25">
        <f t="shared" si="103"/>
        <v>630</v>
      </c>
      <c r="H134" s="25">
        <f t="shared" si="103"/>
        <v>545</v>
      </c>
      <c r="I134" s="25">
        <f t="shared" si="103"/>
        <v>598</v>
      </c>
      <c r="J134" s="25">
        <f t="shared" si="103"/>
        <v>518</v>
      </c>
      <c r="K134" s="25">
        <f t="shared" si="103"/>
        <v>645</v>
      </c>
      <c r="L134" s="25">
        <f t="shared" si="103"/>
        <v>618</v>
      </c>
      <c r="M134" s="25">
        <f t="shared" si="103"/>
        <v>582</v>
      </c>
      <c r="N134" s="25">
        <f t="shared" si="102"/>
        <v>7343</v>
      </c>
    </row>
    <row r="135" spans="1:14" x14ac:dyDescent="0.2">
      <c r="A135" s="21" t="s">
        <v>1</v>
      </c>
      <c r="B135" s="25">
        <f t="shared" ref="B135:M135" si="104">B27+B81</f>
        <v>432</v>
      </c>
      <c r="C135" s="25">
        <f t="shared" si="104"/>
        <v>412</v>
      </c>
      <c r="D135" s="56">
        <f t="shared" si="104"/>
        <v>426</v>
      </c>
      <c r="E135" s="25">
        <f t="shared" si="104"/>
        <v>382</v>
      </c>
      <c r="F135" s="25">
        <f t="shared" si="104"/>
        <v>448</v>
      </c>
      <c r="G135" s="25">
        <f t="shared" si="104"/>
        <v>408</v>
      </c>
      <c r="H135" s="25">
        <f t="shared" si="104"/>
        <v>300</v>
      </c>
      <c r="I135" s="25">
        <f t="shared" si="104"/>
        <v>390</v>
      </c>
      <c r="J135" s="25">
        <f t="shared" si="104"/>
        <v>219</v>
      </c>
      <c r="K135" s="25">
        <f t="shared" si="104"/>
        <v>281</v>
      </c>
      <c r="L135" s="25">
        <f t="shared" si="104"/>
        <v>194</v>
      </c>
      <c r="M135" s="25">
        <f t="shared" si="104"/>
        <v>195</v>
      </c>
      <c r="N135" s="25">
        <f t="shared" si="102"/>
        <v>4087</v>
      </c>
    </row>
    <row r="136" spans="1:14" x14ac:dyDescent="0.2">
      <c r="A136" s="21" t="s">
        <v>20</v>
      </c>
      <c r="B136" s="25">
        <f t="shared" ref="B136:M136" si="105">B28+B82</f>
        <v>438</v>
      </c>
      <c r="C136" s="25">
        <f t="shared" si="105"/>
        <v>493</v>
      </c>
      <c r="D136" s="56">
        <f t="shared" si="105"/>
        <v>441</v>
      </c>
      <c r="E136" s="25">
        <f t="shared" si="105"/>
        <v>546</v>
      </c>
      <c r="F136" s="25">
        <f t="shared" si="105"/>
        <v>623</v>
      </c>
      <c r="G136" s="25">
        <f t="shared" si="105"/>
        <v>648</v>
      </c>
      <c r="H136" s="25">
        <f t="shared" si="105"/>
        <v>558</v>
      </c>
      <c r="I136" s="25">
        <f t="shared" si="105"/>
        <v>721</v>
      </c>
      <c r="J136" s="25">
        <f t="shared" si="105"/>
        <v>665</v>
      </c>
      <c r="K136" s="25">
        <f t="shared" si="105"/>
        <v>811</v>
      </c>
      <c r="L136" s="25">
        <f t="shared" si="105"/>
        <v>690</v>
      </c>
      <c r="M136" s="25">
        <f t="shared" si="105"/>
        <v>569</v>
      </c>
      <c r="N136" s="25">
        <f t="shared" si="102"/>
        <v>7203</v>
      </c>
    </row>
    <row r="137" spans="1:14" x14ac:dyDescent="0.2">
      <c r="A137" s="21" t="s">
        <v>2</v>
      </c>
      <c r="B137" s="25">
        <f t="shared" ref="B137:M137" si="106">B29+B83</f>
        <v>7390</v>
      </c>
      <c r="C137" s="25">
        <f t="shared" si="106"/>
        <v>7410</v>
      </c>
      <c r="D137" s="56">
        <f t="shared" si="106"/>
        <v>7631</v>
      </c>
      <c r="E137" s="25">
        <f t="shared" si="106"/>
        <v>7074</v>
      </c>
      <c r="F137" s="25">
        <f t="shared" si="106"/>
        <v>9045</v>
      </c>
      <c r="G137" s="25">
        <f t="shared" si="106"/>
        <v>8086</v>
      </c>
      <c r="H137" s="25">
        <f t="shared" si="106"/>
        <v>8291</v>
      </c>
      <c r="I137" s="25">
        <f t="shared" si="106"/>
        <v>8444</v>
      </c>
      <c r="J137" s="25">
        <f t="shared" si="106"/>
        <v>7349</v>
      </c>
      <c r="K137" s="25">
        <f t="shared" si="106"/>
        <v>8890</v>
      </c>
      <c r="L137" s="25">
        <f t="shared" si="106"/>
        <v>8347</v>
      </c>
      <c r="M137" s="25">
        <f t="shared" si="106"/>
        <v>7458</v>
      </c>
      <c r="N137" s="25">
        <f t="shared" si="102"/>
        <v>95415</v>
      </c>
    </row>
    <row r="138" spans="1:14" x14ac:dyDescent="0.2">
      <c r="A138" s="21" t="s">
        <v>3</v>
      </c>
      <c r="B138" s="25">
        <f t="shared" ref="B138:M138" si="107">B30+B84</f>
        <v>607</v>
      </c>
      <c r="C138" s="25">
        <f t="shared" si="107"/>
        <v>679</v>
      </c>
      <c r="D138" s="56">
        <f t="shared" si="107"/>
        <v>547</v>
      </c>
      <c r="E138" s="25">
        <f t="shared" si="107"/>
        <v>604</v>
      </c>
      <c r="F138" s="25">
        <f t="shared" si="107"/>
        <v>811</v>
      </c>
      <c r="G138" s="25">
        <f t="shared" si="107"/>
        <v>723</v>
      </c>
      <c r="H138" s="25">
        <f t="shared" si="107"/>
        <v>749</v>
      </c>
      <c r="I138" s="25">
        <f t="shared" si="107"/>
        <v>640</v>
      </c>
      <c r="J138" s="25">
        <f t="shared" si="107"/>
        <v>618</v>
      </c>
      <c r="K138" s="25">
        <f t="shared" si="107"/>
        <v>816</v>
      </c>
      <c r="L138" s="25">
        <f t="shared" si="107"/>
        <v>614</v>
      </c>
      <c r="M138" s="25">
        <f t="shared" si="107"/>
        <v>581</v>
      </c>
      <c r="N138" s="25">
        <f t="shared" si="102"/>
        <v>7989</v>
      </c>
    </row>
    <row r="139" spans="1:14" x14ac:dyDescent="0.2">
      <c r="A139" s="21" t="s">
        <v>21</v>
      </c>
      <c r="B139" s="25">
        <f t="shared" ref="B139:M139" si="108">B31+B85</f>
        <v>64</v>
      </c>
      <c r="C139" s="25">
        <f t="shared" si="108"/>
        <v>42</v>
      </c>
      <c r="D139" s="56">
        <f t="shared" si="108"/>
        <v>32</v>
      </c>
      <c r="E139" s="25">
        <f t="shared" si="108"/>
        <v>3</v>
      </c>
      <c r="F139" s="25">
        <f t="shared" si="108"/>
        <v>23</v>
      </c>
      <c r="G139" s="25">
        <f t="shared" si="108"/>
        <v>16</v>
      </c>
      <c r="H139" s="25">
        <f t="shared" si="108"/>
        <v>16</v>
      </c>
      <c r="I139" s="25">
        <f t="shared" si="108"/>
        <v>28</v>
      </c>
      <c r="J139" s="25">
        <f t="shared" si="108"/>
        <v>42</v>
      </c>
      <c r="K139" s="25">
        <f t="shared" si="108"/>
        <v>23</v>
      </c>
      <c r="L139" s="25">
        <f t="shared" si="108"/>
        <v>27</v>
      </c>
      <c r="M139" s="25">
        <f t="shared" si="108"/>
        <v>23</v>
      </c>
      <c r="N139" s="25">
        <f t="shared" si="102"/>
        <v>339</v>
      </c>
    </row>
    <row r="140" spans="1:14" x14ac:dyDescent="0.2">
      <c r="A140" s="21" t="s">
        <v>4</v>
      </c>
      <c r="B140" s="25">
        <f t="shared" ref="B140:M140" si="109">B32+B86</f>
        <v>5615</v>
      </c>
      <c r="C140" s="25">
        <f t="shared" si="109"/>
        <v>5444</v>
      </c>
      <c r="D140" s="56">
        <f t="shared" si="109"/>
        <v>5378</v>
      </c>
      <c r="E140" s="25">
        <f t="shared" si="109"/>
        <v>5284</v>
      </c>
      <c r="F140" s="25">
        <f t="shared" si="109"/>
        <v>6636</v>
      </c>
      <c r="G140" s="25">
        <f t="shared" si="109"/>
        <v>5744</v>
      </c>
      <c r="H140" s="25">
        <f t="shared" si="109"/>
        <v>5383</v>
      </c>
      <c r="I140" s="25">
        <f t="shared" si="109"/>
        <v>5827</v>
      </c>
      <c r="J140" s="25">
        <f t="shared" si="109"/>
        <v>5321</v>
      </c>
      <c r="K140" s="25">
        <f t="shared" si="109"/>
        <v>6124</v>
      </c>
      <c r="L140" s="25">
        <f t="shared" si="109"/>
        <v>5437</v>
      </c>
      <c r="M140" s="25">
        <f t="shared" si="109"/>
        <v>4918</v>
      </c>
      <c r="N140" s="25">
        <f t="shared" si="102"/>
        <v>67111</v>
      </c>
    </row>
    <row r="141" spans="1:14" x14ac:dyDescent="0.2">
      <c r="A141" s="21" t="s">
        <v>5</v>
      </c>
      <c r="B141" s="25">
        <f t="shared" ref="B141:M141" si="110">B33+B87</f>
        <v>478</v>
      </c>
      <c r="C141" s="25">
        <f t="shared" si="110"/>
        <v>441</v>
      </c>
      <c r="D141" s="56">
        <f t="shared" si="110"/>
        <v>330</v>
      </c>
      <c r="E141" s="25">
        <f t="shared" si="110"/>
        <v>344</v>
      </c>
      <c r="F141" s="25">
        <f t="shared" si="110"/>
        <v>488</v>
      </c>
      <c r="G141" s="25">
        <f t="shared" si="110"/>
        <v>426</v>
      </c>
      <c r="H141" s="25">
        <f t="shared" si="110"/>
        <v>376</v>
      </c>
      <c r="I141" s="25">
        <f t="shared" si="110"/>
        <v>465</v>
      </c>
      <c r="J141" s="25">
        <f t="shared" si="110"/>
        <v>402</v>
      </c>
      <c r="K141" s="25">
        <f t="shared" si="110"/>
        <v>489</v>
      </c>
      <c r="L141" s="25">
        <f t="shared" si="110"/>
        <v>516</v>
      </c>
      <c r="M141" s="25">
        <f t="shared" si="110"/>
        <v>387</v>
      </c>
      <c r="N141" s="25">
        <f t="shared" si="102"/>
        <v>5142</v>
      </c>
    </row>
    <row r="142" spans="1:14" x14ac:dyDescent="0.2">
      <c r="A142" s="23" t="s">
        <v>14</v>
      </c>
      <c r="B142" s="25">
        <f t="shared" ref="B142:M142" si="111">SUM(B133:B141)</f>
        <v>15682</v>
      </c>
      <c r="C142" s="25">
        <f t="shared" si="111"/>
        <v>15654</v>
      </c>
      <c r="D142" s="25">
        <f t="shared" si="111"/>
        <v>15410</v>
      </c>
      <c r="E142" s="25">
        <f t="shared" si="111"/>
        <v>14787</v>
      </c>
      <c r="F142" s="25">
        <f t="shared" si="111"/>
        <v>18823</v>
      </c>
      <c r="G142" s="25">
        <f t="shared" si="111"/>
        <v>16715</v>
      </c>
      <c r="H142" s="25">
        <f t="shared" si="111"/>
        <v>16276</v>
      </c>
      <c r="I142" s="25">
        <f t="shared" si="111"/>
        <v>17187</v>
      </c>
      <c r="J142" s="25">
        <f t="shared" si="111"/>
        <v>15214</v>
      </c>
      <c r="K142" s="25">
        <f t="shared" si="111"/>
        <v>18165</v>
      </c>
      <c r="L142" s="25">
        <f t="shared" si="111"/>
        <v>16505</v>
      </c>
      <c r="M142" s="25">
        <f t="shared" si="111"/>
        <v>14772</v>
      </c>
      <c r="N142" s="25">
        <f>SUM(N133:N141)</f>
        <v>195190</v>
      </c>
    </row>
    <row r="143" spans="1:14" x14ac:dyDescent="0.2">
      <c r="A143" s="38" t="s">
        <v>16</v>
      </c>
      <c r="B143" s="18" t="s">
        <v>36</v>
      </c>
      <c r="C143" s="18" t="s">
        <v>37</v>
      </c>
      <c r="D143" s="18" t="s">
        <v>38</v>
      </c>
      <c r="E143" s="18" t="s">
        <v>39</v>
      </c>
      <c r="F143" s="18" t="s">
        <v>40</v>
      </c>
      <c r="G143" s="18" t="s">
        <v>41</v>
      </c>
      <c r="H143" s="18" t="s">
        <v>42</v>
      </c>
      <c r="I143" s="18" t="s">
        <v>43</v>
      </c>
      <c r="J143" s="18" t="s">
        <v>44</v>
      </c>
      <c r="K143" s="18" t="s">
        <v>45</v>
      </c>
      <c r="L143" s="18" t="s">
        <v>46</v>
      </c>
      <c r="M143" s="18" t="s">
        <v>47</v>
      </c>
      <c r="N143" s="18" t="s">
        <v>0</v>
      </c>
    </row>
    <row r="144" spans="1:14" x14ac:dyDescent="0.2">
      <c r="A144" s="21" t="s">
        <v>18</v>
      </c>
      <c r="B144" s="39">
        <f t="shared" ref="B144:B145" si="112">B133/$B$142</f>
        <v>1.466649662032904E-3</v>
      </c>
      <c r="C144" s="39">
        <f>C133/$C$142</f>
        <v>1.2776287210936501E-3</v>
      </c>
      <c r="D144" s="39">
        <f>D133/$D$142</f>
        <v>1.2329656067488644E-3</v>
      </c>
      <c r="E144" s="39">
        <f>E133/$E$142</f>
        <v>5.4101575708392512E-4</v>
      </c>
      <c r="F144" s="39">
        <f>F133/$F$142</f>
        <v>2.0188067789406578E-3</v>
      </c>
      <c r="G144" s="39">
        <f>G133/$G$142</f>
        <v>2.0341011067903079E-3</v>
      </c>
      <c r="H144" s="39">
        <f>H133/$H$142</f>
        <v>3.5635291226345537E-3</v>
      </c>
      <c r="I144" s="39">
        <f>I133/$I$142</f>
        <v>4.3055797986850525E-3</v>
      </c>
      <c r="J144" s="39">
        <f>J133/$J$142</f>
        <v>5.2583147101354019E-3</v>
      </c>
      <c r="K144" s="39">
        <f>K133/$K$142</f>
        <v>4.7343793008532897E-3</v>
      </c>
      <c r="L144" s="39">
        <f>L133/$L$142</f>
        <v>3.7564374431990305E-3</v>
      </c>
      <c r="M144" s="39">
        <f>M133/$M$142</f>
        <v>3.994042783644733E-3</v>
      </c>
      <c r="N144" s="39">
        <f>N133/$N$142</f>
        <v>2.8741226497259083E-3</v>
      </c>
    </row>
    <row r="145" spans="1:14" x14ac:dyDescent="0.2">
      <c r="A145" s="21" t="s">
        <v>19</v>
      </c>
      <c r="B145" s="39">
        <f t="shared" si="112"/>
        <v>4.0492284147430176E-2</v>
      </c>
      <c r="C145" s="39">
        <f t="shared" ref="C145:C152" si="113">C134/$C$142</f>
        <v>4.5547463906988626E-2</v>
      </c>
      <c r="D145" s="39">
        <f t="shared" ref="D145:D152" si="114">D134/$D$142</f>
        <v>3.9325113562621673E-2</v>
      </c>
      <c r="E145" s="39">
        <f t="shared" ref="E145:E152" si="115">E134/$E$142</f>
        <v>3.6653817542435921E-2</v>
      </c>
      <c r="F145" s="39">
        <f t="shared" ref="F145:F152" si="116">F134/$F$142</f>
        <v>3.7772937363863356E-2</v>
      </c>
      <c r="G145" s="39">
        <f t="shared" ref="G145:G152" si="117">G134/$G$142</f>
        <v>3.7690696978761588E-2</v>
      </c>
      <c r="H145" s="39">
        <f t="shared" ref="H145:H152" si="118">H134/$H$142</f>
        <v>3.3484885721307443E-2</v>
      </c>
      <c r="I145" s="39">
        <f t="shared" ref="I145:I152" si="119">I134/$I$142</f>
        <v>3.4793739454238672E-2</v>
      </c>
      <c r="J145" s="39">
        <f t="shared" ref="J145:J152" si="120">J134/$J$142</f>
        <v>3.4047587748126724E-2</v>
      </c>
      <c r="K145" s="39">
        <f t="shared" ref="K145:K152" si="121">K134/$K$142</f>
        <v>3.5507844756399669E-2</v>
      </c>
      <c r="L145" s="39">
        <f t="shared" ref="L145:L152" si="122">L134/$L$142</f>
        <v>3.7443199030596785E-2</v>
      </c>
      <c r="M145" s="39">
        <f t="shared" ref="M145:M152" si="123">M134/$M$142</f>
        <v>3.9398862713241264E-2</v>
      </c>
      <c r="N145" s="39">
        <f t="shared" ref="N145" si="124">N134/$N$142</f>
        <v>3.7619755110405245E-2</v>
      </c>
    </row>
    <row r="146" spans="1:14" x14ac:dyDescent="0.2">
      <c r="A146" s="21" t="s">
        <v>1</v>
      </c>
      <c r="B146" s="39">
        <f>B135/$B$142</f>
        <v>2.7547506695574545E-2</v>
      </c>
      <c r="C146" s="39">
        <f t="shared" si="113"/>
        <v>2.6319151654529194E-2</v>
      </c>
      <c r="D146" s="39">
        <f t="shared" si="114"/>
        <v>2.764438676184296E-2</v>
      </c>
      <c r="E146" s="39">
        <f t="shared" si="115"/>
        <v>2.5833502400757422E-2</v>
      </c>
      <c r="F146" s="39">
        <f t="shared" si="116"/>
        <v>2.38006693938267E-2</v>
      </c>
      <c r="G146" s="39">
        <f t="shared" si="117"/>
        <v>2.4409213281483697E-2</v>
      </c>
      <c r="H146" s="39">
        <f t="shared" si="118"/>
        <v>1.8432047186040797E-2</v>
      </c>
      <c r="I146" s="39">
        <f t="shared" si="119"/>
        <v>2.2691569209286087E-2</v>
      </c>
      <c r="J146" s="39">
        <f t="shared" si="120"/>
        <v>1.4394636518995661E-2</v>
      </c>
      <c r="K146" s="39">
        <f t="shared" si="121"/>
        <v>1.5469309110927608E-2</v>
      </c>
      <c r="L146" s="39">
        <f t="shared" si="122"/>
        <v>1.175401393517116E-2</v>
      </c>
      <c r="M146" s="39">
        <f t="shared" si="123"/>
        <v>1.3200649878147848E-2</v>
      </c>
      <c r="N146" s="39">
        <f>N135/$N$142</f>
        <v>2.0938572672780369E-2</v>
      </c>
    </row>
    <row r="147" spans="1:14" x14ac:dyDescent="0.2">
      <c r="A147" s="21" t="s">
        <v>20</v>
      </c>
      <c r="B147" s="39">
        <f t="shared" ref="B147:B152" si="125">B136/$B$142</f>
        <v>2.7930110955235302E-2</v>
      </c>
      <c r="C147" s="39">
        <f t="shared" si="113"/>
        <v>3.1493547974958479E-2</v>
      </c>
      <c r="D147" s="39">
        <f t="shared" si="114"/>
        <v>2.861778066190785E-2</v>
      </c>
      <c r="E147" s="39">
        <f t="shared" si="115"/>
        <v>3.6924325420977885E-2</v>
      </c>
      <c r="F147" s="39">
        <f t="shared" si="116"/>
        <v>3.3097805875790254E-2</v>
      </c>
      <c r="G147" s="39">
        <f t="shared" si="117"/>
        <v>3.8767574035297639E-2</v>
      </c>
      <c r="H147" s="39">
        <f t="shared" si="118"/>
        <v>3.4283607766035881E-2</v>
      </c>
      <c r="I147" s="39">
        <f t="shared" si="119"/>
        <v>4.195031128178274E-2</v>
      </c>
      <c r="J147" s="39">
        <f t="shared" si="120"/>
        <v>4.3709741028000529E-2</v>
      </c>
      <c r="K147" s="39">
        <f t="shared" si="121"/>
        <v>4.4646297825488575E-2</v>
      </c>
      <c r="L147" s="39">
        <f t="shared" si="122"/>
        <v>4.1805513480763404E-2</v>
      </c>
      <c r="M147" s="39">
        <f t="shared" si="123"/>
        <v>3.8518819388031408E-2</v>
      </c>
      <c r="N147" s="39">
        <f t="shared" ref="N147:N152" si="126">N136/$N$142</f>
        <v>3.6902505251293613E-2</v>
      </c>
    </row>
    <row r="148" spans="1:14" x14ac:dyDescent="0.2">
      <c r="A148" s="21" t="s">
        <v>2</v>
      </c>
      <c r="B148" s="39">
        <f t="shared" si="125"/>
        <v>0.47124091314883304</v>
      </c>
      <c r="C148" s="39">
        <f t="shared" si="113"/>
        <v>0.47336144116519741</v>
      </c>
      <c r="D148" s="39">
        <f t="shared" si="114"/>
        <v>0.49519792342634655</v>
      </c>
      <c r="E148" s="39">
        <f t="shared" si="115"/>
        <v>0.47839318320146074</v>
      </c>
      <c r="F148" s="39">
        <f t="shared" si="116"/>
        <v>0.4805291398820592</v>
      </c>
      <c r="G148" s="39">
        <f t="shared" si="117"/>
        <v>0.48375710439724801</v>
      </c>
      <c r="H148" s="39">
        <f t="shared" si="118"/>
        <v>0.50940034406488077</v>
      </c>
      <c r="I148" s="39">
        <f t="shared" si="119"/>
        <v>0.49130156513644035</v>
      </c>
      <c r="J148" s="39">
        <f t="shared" si="120"/>
        <v>0.48304193505981335</v>
      </c>
      <c r="K148" s="39">
        <f t="shared" si="121"/>
        <v>0.48940269749518306</v>
      </c>
      <c r="L148" s="39">
        <f t="shared" si="122"/>
        <v>0.50572553771584372</v>
      </c>
      <c r="M148" s="39">
        <f t="shared" si="123"/>
        <v>0.50487408610885454</v>
      </c>
      <c r="N148" s="39">
        <f t="shared" si="126"/>
        <v>0.48883139505097595</v>
      </c>
    </row>
    <row r="149" spans="1:14" x14ac:dyDescent="0.2">
      <c r="A149" s="21" t="s">
        <v>3</v>
      </c>
      <c r="B149" s="39">
        <f t="shared" si="125"/>
        <v>3.8706797602346639E-2</v>
      </c>
      <c r="C149" s="39">
        <f t="shared" si="113"/>
        <v>4.3375495081129423E-2</v>
      </c>
      <c r="D149" s="39">
        <f t="shared" si="114"/>
        <v>3.5496430889033093E-2</v>
      </c>
      <c r="E149" s="39">
        <f t="shared" si="115"/>
        <v>4.0846689659836344E-2</v>
      </c>
      <c r="F149" s="39">
        <f t="shared" si="116"/>
        <v>4.3085586782128246E-2</v>
      </c>
      <c r="G149" s="39">
        <f t="shared" si="117"/>
        <v>4.3254561770864494E-2</v>
      </c>
      <c r="H149" s="39">
        <f t="shared" si="118"/>
        <v>4.6018677807815191E-2</v>
      </c>
      <c r="I149" s="39">
        <f t="shared" si="119"/>
        <v>3.72374469075464E-2</v>
      </c>
      <c r="J149" s="39">
        <f t="shared" si="120"/>
        <v>4.0620481135795979E-2</v>
      </c>
      <c r="K149" s="39">
        <f t="shared" si="121"/>
        <v>4.4921552436003306E-2</v>
      </c>
      <c r="L149" s="39">
        <f t="shared" si="122"/>
        <v>3.7200848227809752E-2</v>
      </c>
      <c r="M149" s="39">
        <f t="shared" si="123"/>
        <v>3.9331167072840512E-2</v>
      </c>
      <c r="N149" s="39">
        <f t="shared" si="126"/>
        <v>4.0929350888877503E-2</v>
      </c>
    </row>
    <row r="150" spans="1:14" x14ac:dyDescent="0.2">
      <c r="A150" s="21" t="s">
        <v>21</v>
      </c>
      <c r="B150" s="39">
        <f t="shared" si="125"/>
        <v>4.0811121030480809E-3</v>
      </c>
      <c r="C150" s="39">
        <f t="shared" si="113"/>
        <v>2.6830203142966655E-3</v>
      </c>
      <c r="D150" s="39">
        <f t="shared" si="114"/>
        <v>2.0765736534717714E-3</v>
      </c>
      <c r="E150" s="39">
        <f t="shared" si="115"/>
        <v>2.028809089064719E-4</v>
      </c>
      <c r="F150" s="39">
        <f t="shared" si="116"/>
        <v>1.2219093662009244E-3</v>
      </c>
      <c r="G150" s="39">
        <f t="shared" si="117"/>
        <v>9.5722405025426267E-4</v>
      </c>
      <c r="H150" s="39">
        <f t="shared" si="118"/>
        <v>9.8304251658884239E-4</v>
      </c>
      <c r="I150" s="39">
        <f t="shared" si="119"/>
        <v>1.629138302205155E-3</v>
      </c>
      <c r="J150" s="39">
        <f t="shared" si="120"/>
        <v>2.7606152228210859E-3</v>
      </c>
      <c r="K150" s="39">
        <f t="shared" si="121"/>
        <v>1.2661712083677401E-3</v>
      </c>
      <c r="L150" s="39">
        <f t="shared" si="122"/>
        <v>1.635867918812481E-3</v>
      </c>
      <c r="M150" s="39">
        <f t="shared" si="123"/>
        <v>1.5569997292174385E-3</v>
      </c>
      <c r="N150" s="39">
        <f t="shared" si="126"/>
        <v>1.7367693017060299E-3</v>
      </c>
    </row>
    <row r="151" spans="1:14" x14ac:dyDescent="0.2">
      <c r="A151" s="21" t="s">
        <v>4</v>
      </c>
      <c r="B151" s="39">
        <f t="shared" si="125"/>
        <v>0.35805381966585892</v>
      </c>
      <c r="C151" s="39">
        <f t="shared" si="113"/>
        <v>0.3477705378816916</v>
      </c>
      <c r="D151" s="39">
        <f t="shared" si="114"/>
        <v>0.34899415963659963</v>
      </c>
      <c r="E151" s="39">
        <f t="shared" si="115"/>
        <v>0.3573409075539325</v>
      </c>
      <c r="F151" s="39">
        <f t="shared" si="116"/>
        <v>0.35254741539605799</v>
      </c>
      <c r="G151" s="39">
        <f t="shared" si="117"/>
        <v>0.34364343404128028</v>
      </c>
      <c r="H151" s="39">
        <f t="shared" si="118"/>
        <v>0.33073236667485867</v>
      </c>
      <c r="I151" s="39">
        <f t="shared" si="119"/>
        <v>0.33903531739105136</v>
      </c>
      <c r="J151" s="39">
        <f t="shared" si="120"/>
        <v>0.34974365715788092</v>
      </c>
      <c r="K151" s="39">
        <f t="shared" si="121"/>
        <v>0.33713184695843657</v>
      </c>
      <c r="L151" s="39">
        <f t="shared" si="122"/>
        <v>0.32941532868827628</v>
      </c>
      <c r="M151" s="39">
        <f t="shared" si="123"/>
        <v>0.33292715949092877</v>
      </c>
      <c r="N151" s="39">
        <f t="shared" si="126"/>
        <v>0.34382396639172091</v>
      </c>
    </row>
    <row r="152" spans="1:14" x14ac:dyDescent="0.2">
      <c r="A152" s="21" t="s">
        <v>5</v>
      </c>
      <c r="B152" s="39">
        <f t="shared" si="125"/>
        <v>3.0480806019640351E-2</v>
      </c>
      <c r="C152" s="39">
        <f t="shared" si="113"/>
        <v>2.8171713300114986E-2</v>
      </c>
      <c r="D152" s="39">
        <f t="shared" si="114"/>
        <v>2.1414665801427646E-2</v>
      </c>
      <c r="E152" s="39">
        <f t="shared" si="115"/>
        <v>2.3263677554608779E-2</v>
      </c>
      <c r="F152" s="39">
        <f t="shared" si="116"/>
        <v>2.5925729161132657E-2</v>
      </c>
      <c r="G152" s="39">
        <f t="shared" si="117"/>
        <v>2.5486090338019744E-2</v>
      </c>
      <c r="H152" s="39">
        <f t="shared" si="118"/>
        <v>2.3101499139837799E-2</v>
      </c>
      <c r="I152" s="39">
        <f t="shared" si="119"/>
        <v>2.7055332518764182E-2</v>
      </c>
      <c r="J152" s="39">
        <f t="shared" si="120"/>
        <v>2.6423031418430394E-2</v>
      </c>
      <c r="K152" s="39">
        <f t="shared" si="121"/>
        <v>2.6919900908340216E-2</v>
      </c>
      <c r="L152" s="39">
        <f t="shared" si="122"/>
        <v>3.1263253559527415E-2</v>
      </c>
      <c r="M152" s="39">
        <f t="shared" si="123"/>
        <v>2.619821283509342E-2</v>
      </c>
      <c r="N152" s="39">
        <f t="shared" si="126"/>
        <v>2.6343562682514473E-2</v>
      </c>
    </row>
    <row r="153" spans="1:14" x14ac:dyDescent="0.2">
      <c r="A153" s="23" t="s">
        <v>24</v>
      </c>
      <c r="B153" s="18" t="s">
        <v>36</v>
      </c>
      <c r="C153" s="18" t="s">
        <v>37</v>
      </c>
      <c r="D153" s="18" t="s">
        <v>38</v>
      </c>
      <c r="E153" s="18" t="s">
        <v>39</v>
      </c>
      <c r="F153" s="18" t="s">
        <v>40</v>
      </c>
      <c r="G153" s="18" t="s">
        <v>41</v>
      </c>
      <c r="H153" s="18" t="s">
        <v>42</v>
      </c>
      <c r="I153" s="18" t="s">
        <v>43</v>
      </c>
      <c r="J153" s="18" t="s">
        <v>44</v>
      </c>
      <c r="K153" s="18" t="s">
        <v>45</v>
      </c>
      <c r="L153" s="18" t="s">
        <v>46</v>
      </c>
      <c r="M153" s="18" t="s">
        <v>47</v>
      </c>
      <c r="N153" s="18" t="s">
        <v>0</v>
      </c>
    </row>
    <row r="154" spans="1:14" x14ac:dyDescent="0.2">
      <c r="A154" s="21" t="s">
        <v>18</v>
      </c>
      <c r="B154" s="42">
        <f t="shared" ref="B154:N154" si="127">B111/B133</f>
        <v>328.05</v>
      </c>
      <c r="C154" s="42">
        <f t="shared" si="127"/>
        <v>309.46500000000003</v>
      </c>
      <c r="D154" s="42">
        <f t="shared" si="127"/>
        <v>327.38684210526316</v>
      </c>
      <c r="E154" s="42">
        <f t="shared" si="127"/>
        <v>313.08749999999998</v>
      </c>
      <c r="F154" s="42">
        <f t="shared" si="127"/>
        <v>298.78815789473686</v>
      </c>
      <c r="G154" s="42">
        <f t="shared" si="127"/>
        <v>288.58235294117645</v>
      </c>
      <c r="H154" s="42">
        <f t="shared" si="127"/>
        <v>308.7155172413793</v>
      </c>
      <c r="I154" s="42">
        <f t="shared" si="127"/>
        <v>297.91216216216219</v>
      </c>
      <c r="J154" s="42">
        <f t="shared" si="127"/>
        <v>306.74812499999996</v>
      </c>
      <c r="K154" s="42">
        <f t="shared" si="127"/>
        <v>309.41686046511626</v>
      </c>
      <c r="L154" s="42">
        <f t="shared" si="127"/>
        <v>293.80645161290323</v>
      </c>
      <c r="M154" s="42">
        <f t="shared" si="127"/>
        <v>307.86864406779659</v>
      </c>
      <c r="N154" s="42">
        <f t="shared" si="127"/>
        <v>305.00213903743315</v>
      </c>
    </row>
    <row r="155" spans="1:14" x14ac:dyDescent="0.2">
      <c r="A155" s="21" t="s">
        <v>19</v>
      </c>
      <c r="B155" s="42">
        <f t="shared" ref="B155:N155" si="128">B112/B134</f>
        <v>356.28666141732282</v>
      </c>
      <c r="C155" s="42">
        <f t="shared" si="128"/>
        <v>353.31340813464237</v>
      </c>
      <c r="D155" s="42">
        <f t="shared" si="128"/>
        <v>354.42655115511548</v>
      </c>
      <c r="E155" s="42">
        <f t="shared" si="128"/>
        <v>355.55732472324723</v>
      </c>
      <c r="F155" s="42">
        <f t="shared" si="128"/>
        <v>355.75876230661038</v>
      </c>
      <c r="G155" s="42">
        <f t="shared" si="128"/>
        <v>354.69528571428572</v>
      </c>
      <c r="H155" s="42">
        <f t="shared" si="128"/>
        <v>355.72159633027525</v>
      </c>
      <c r="I155" s="42">
        <f t="shared" si="128"/>
        <v>353.33578595317726</v>
      </c>
      <c r="J155" s="42">
        <f t="shared" si="128"/>
        <v>353.01084942084941</v>
      </c>
      <c r="K155" s="42">
        <f t="shared" si="128"/>
        <v>356.44176744186046</v>
      </c>
      <c r="L155" s="42">
        <f t="shared" si="128"/>
        <v>353.65430420711971</v>
      </c>
      <c r="M155" s="42">
        <f t="shared" si="128"/>
        <v>353.84259450171822</v>
      </c>
      <c r="N155" s="42">
        <f t="shared" si="128"/>
        <v>354.68799400789868</v>
      </c>
    </row>
    <row r="156" spans="1:14" x14ac:dyDescent="0.2">
      <c r="A156" s="21" t="s">
        <v>1</v>
      </c>
      <c r="B156" s="42">
        <f t="shared" ref="B156:N156" si="129">B113/B135</f>
        <v>355.63768518518515</v>
      </c>
      <c r="C156" s="42">
        <f t="shared" si="129"/>
        <v>354.04033980582523</v>
      </c>
      <c r="D156" s="42">
        <f t="shared" si="129"/>
        <v>354.69164319248824</v>
      </c>
      <c r="E156" s="42">
        <f t="shared" si="129"/>
        <v>356.18052356020939</v>
      </c>
      <c r="F156" s="42">
        <f t="shared" si="129"/>
        <v>354.85959821428571</v>
      </c>
      <c r="G156" s="42">
        <f t="shared" si="129"/>
        <v>351.88982843137251</v>
      </c>
      <c r="H156" s="42">
        <f t="shared" si="129"/>
        <v>354.20699999999999</v>
      </c>
      <c r="I156" s="42">
        <f t="shared" si="129"/>
        <v>354.70489743589746</v>
      </c>
      <c r="J156" s="42">
        <f t="shared" si="129"/>
        <v>357.24735159817357</v>
      </c>
      <c r="K156" s="42">
        <f t="shared" si="129"/>
        <v>353.42740213523132</v>
      </c>
      <c r="L156" s="42">
        <f t="shared" si="129"/>
        <v>355.06608247422685</v>
      </c>
      <c r="M156" s="42">
        <f t="shared" si="129"/>
        <v>351.09046153846151</v>
      </c>
      <c r="N156" s="42">
        <f t="shared" si="129"/>
        <v>354.46552238805964</v>
      </c>
    </row>
    <row r="157" spans="1:14" x14ac:dyDescent="0.2">
      <c r="A157" s="21" t="s">
        <v>20</v>
      </c>
      <c r="B157" s="42">
        <f t="shared" ref="B157:N157" si="130">B114/B136</f>
        <v>350.46356164383565</v>
      </c>
      <c r="C157" s="42">
        <f t="shared" si="130"/>
        <v>349.73212981744422</v>
      </c>
      <c r="D157" s="42">
        <f t="shared" si="130"/>
        <v>351.79938775510203</v>
      </c>
      <c r="E157" s="42">
        <f t="shared" si="130"/>
        <v>351.67752747252746</v>
      </c>
      <c r="F157" s="42">
        <f t="shared" si="130"/>
        <v>351.01619582664529</v>
      </c>
      <c r="G157" s="42">
        <f t="shared" si="130"/>
        <v>351.88902777777781</v>
      </c>
      <c r="H157" s="42">
        <f t="shared" si="130"/>
        <v>353.64854838709675</v>
      </c>
      <c r="I157" s="42">
        <f t="shared" si="130"/>
        <v>352.7591400832178</v>
      </c>
      <c r="J157" s="42">
        <f t="shared" si="130"/>
        <v>353.88939849624063</v>
      </c>
      <c r="K157" s="42">
        <f t="shared" si="130"/>
        <v>354.38722564734894</v>
      </c>
      <c r="L157" s="42">
        <f t="shared" si="130"/>
        <v>351.68</v>
      </c>
      <c r="M157" s="42">
        <f t="shared" si="130"/>
        <v>350.07692442882245</v>
      </c>
      <c r="N157" s="42">
        <f t="shared" si="130"/>
        <v>352.08389698736636</v>
      </c>
    </row>
    <row r="158" spans="1:14" x14ac:dyDescent="0.2">
      <c r="A158" s="21" t="s">
        <v>2</v>
      </c>
      <c r="B158" s="42">
        <f t="shared" ref="B158:N158" si="131">B115/B137</f>
        <v>361.72281461434375</v>
      </c>
      <c r="C158" s="42">
        <f t="shared" si="131"/>
        <v>361.52983670715253</v>
      </c>
      <c r="D158" s="42">
        <f t="shared" si="131"/>
        <v>362.17369021098153</v>
      </c>
      <c r="E158" s="42">
        <f t="shared" si="131"/>
        <v>362.55740458015271</v>
      </c>
      <c r="F158" s="42">
        <f t="shared" si="131"/>
        <v>363.19932891100052</v>
      </c>
      <c r="G158" s="42">
        <f t="shared" si="131"/>
        <v>362.54055651743761</v>
      </c>
      <c r="H158" s="42">
        <f t="shared" si="131"/>
        <v>362.71980460740559</v>
      </c>
      <c r="I158" s="42">
        <f t="shared" si="131"/>
        <v>361.66882638559923</v>
      </c>
      <c r="J158" s="42">
        <f t="shared" si="131"/>
        <v>362.60701319907469</v>
      </c>
      <c r="K158" s="42">
        <f t="shared" si="131"/>
        <v>361.83067379077613</v>
      </c>
      <c r="L158" s="42">
        <f t="shared" si="131"/>
        <v>361.901412483527</v>
      </c>
      <c r="M158" s="42">
        <f t="shared" si="131"/>
        <v>360.68758648431213</v>
      </c>
      <c r="N158" s="42">
        <f t="shared" si="131"/>
        <v>362.10974458942513</v>
      </c>
    </row>
    <row r="159" spans="1:14" x14ac:dyDescent="0.2">
      <c r="A159" s="21" t="s">
        <v>3</v>
      </c>
      <c r="B159" s="42">
        <f t="shared" ref="B159:N159" si="132">B116/B138</f>
        <v>346.03789126853377</v>
      </c>
      <c r="C159" s="42">
        <f t="shared" si="132"/>
        <v>345.38291605301913</v>
      </c>
      <c r="D159" s="42">
        <f t="shared" si="132"/>
        <v>348.56489945155391</v>
      </c>
      <c r="E159" s="42">
        <f t="shared" si="132"/>
        <v>345.94370860927154</v>
      </c>
      <c r="F159" s="42">
        <f t="shared" si="132"/>
        <v>349.80271270036991</v>
      </c>
      <c r="G159" s="42">
        <f t="shared" si="132"/>
        <v>344.95850622406641</v>
      </c>
      <c r="H159" s="42">
        <f t="shared" si="132"/>
        <v>347.80246995994656</v>
      </c>
      <c r="I159" s="42">
        <f t="shared" si="132"/>
        <v>348.82664062500004</v>
      </c>
      <c r="J159" s="42">
        <f t="shared" si="132"/>
        <v>351.1812297734628</v>
      </c>
      <c r="K159" s="42">
        <f t="shared" si="132"/>
        <v>355.0980392156863</v>
      </c>
      <c r="L159" s="42">
        <f t="shared" si="132"/>
        <v>349.2992019543974</v>
      </c>
      <c r="M159" s="42">
        <f t="shared" si="132"/>
        <v>348.27022375215148</v>
      </c>
      <c r="N159" s="42">
        <f t="shared" si="132"/>
        <v>348.55774314682691</v>
      </c>
    </row>
    <row r="160" spans="1:14" x14ac:dyDescent="0.2">
      <c r="A160" s="21" t="s">
        <v>21</v>
      </c>
      <c r="B160" s="42">
        <f t="shared" ref="B160:N160" si="133">B117/B139</f>
        <v>341.32437499999997</v>
      </c>
      <c r="C160" s="42">
        <f t="shared" si="133"/>
        <v>335.53761904761905</v>
      </c>
      <c r="D160" s="42">
        <f t="shared" si="133"/>
        <v>336.5703125</v>
      </c>
      <c r="E160" s="42">
        <f t="shared" si="133"/>
        <v>337.75666666666666</v>
      </c>
      <c r="F160" s="42">
        <f t="shared" si="133"/>
        <v>329.26695652173913</v>
      </c>
      <c r="G160" s="42">
        <f t="shared" si="133"/>
        <v>343.49249999999995</v>
      </c>
      <c r="H160" s="42">
        <f t="shared" si="133"/>
        <v>345.75624999999997</v>
      </c>
      <c r="I160" s="42">
        <f t="shared" si="133"/>
        <v>348.61035714285714</v>
      </c>
      <c r="J160" s="42">
        <f t="shared" si="133"/>
        <v>346.47904761904761</v>
      </c>
      <c r="K160" s="42">
        <f t="shared" si="133"/>
        <v>345.42043478260871</v>
      </c>
      <c r="L160" s="42">
        <f t="shared" si="133"/>
        <v>326.90703703703701</v>
      </c>
      <c r="M160" s="42">
        <f t="shared" si="133"/>
        <v>331.60521739130434</v>
      </c>
      <c r="N160" s="42">
        <f t="shared" si="133"/>
        <v>339.33117994100292</v>
      </c>
    </row>
    <row r="161" spans="1:14" x14ac:dyDescent="0.2">
      <c r="A161" s="21" t="s">
        <v>4</v>
      </c>
      <c r="B161" s="42">
        <f t="shared" ref="B161:N161" si="134">B118/B140</f>
        <v>363.16525556544974</v>
      </c>
      <c r="C161" s="42">
        <f t="shared" si="134"/>
        <v>364.06634643644384</v>
      </c>
      <c r="D161" s="42">
        <f t="shared" si="134"/>
        <v>363.26434734101895</v>
      </c>
      <c r="E161" s="42">
        <f t="shared" si="134"/>
        <v>366.62408970476918</v>
      </c>
      <c r="F161" s="42">
        <f t="shared" si="134"/>
        <v>364.77191531042797</v>
      </c>
      <c r="G161" s="42">
        <f t="shared" si="134"/>
        <v>363.57528725626742</v>
      </c>
      <c r="H161" s="42">
        <f t="shared" si="134"/>
        <v>363.96307077837639</v>
      </c>
      <c r="I161" s="42">
        <f t="shared" si="134"/>
        <v>364.80480006864593</v>
      </c>
      <c r="J161" s="42">
        <f t="shared" si="134"/>
        <v>362.67625070475475</v>
      </c>
      <c r="K161" s="42">
        <f t="shared" si="134"/>
        <v>362.47023024167208</v>
      </c>
      <c r="L161" s="42">
        <f t="shared" si="134"/>
        <v>363.08704984366381</v>
      </c>
      <c r="M161" s="42">
        <f t="shared" si="134"/>
        <v>363.1393818625458</v>
      </c>
      <c r="N161" s="42">
        <f t="shared" si="134"/>
        <v>363.80850978230097</v>
      </c>
    </row>
    <row r="162" spans="1:14" x14ac:dyDescent="0.2">
      <c r="A162" s="21" t="s">
        <v>5</v>
      </c>
      <c r="B162" s="42">
        <f t="shared" ref="B162:N162" si="135">B119/B141</f>
        <v>321.64832635983265</v>
      </c>
      <c r="C162" s="42">
        <f t="shared" si="135"/>
        <v>320.11614512471658</v>
      </c>
      <c r="D162" s="42">
        <f t="shared" si="135"/>
        <v>321.99048484848487</v>
      </c>
      <c r="E162" s="42">
        <f t="shared" si="135"/>
        <v>320.87482558139533</v>
      </c>
      <c r="F162" s="42">
        <f t="shared" si="135"/>
        <v>319.76823770491802</v>
      </c>
      <c r="G162" s="42">
        <f t="shared" si="135"/>
        <v>318.76422535211265</v>
      </c>
      <c r="H162" s="42">
        <f t="shared" si="135"/>
        <v>320.75228723404257</v>
      </c>
      <c r="I162" s="42">
        <f t="shared" si="135"/>
        <v>323.70012903225808</v>
      </c>
      <c r="J162" s="42">
        <f t="shared" si="135"/>
        <v>316.00109452736319</v>
      </c>
      <c r="K162" s="42">
        <f t="shared" si="135"/>
        <v>317.91709611451944</v>
      </c>
      <c r="L162" s="42">
        <f t="shared" si="135"/>
        <v>313.89</v>
      </c>
      <c r="M162" s="42">
        <f t="shared" si="135"/>
        <v>310.64837209302328</v>
      </c>
      <c r="N162" s="42">
        <f t="shared" si="135"/>
        <v>318.7870206145468</v>
      </c>
    </row>
  </sheetData>
  <phoneticPr fontId="0" type="noConversion"/>
  <pageMargins left="0.45" right="0.45" top="0.5" bottom="0.5" header="0.3" footer="0.3"/>
  <pageSetup scale="90" fitToWidth="3" orientation="landscape" r:id="rId1"/>
  <headerFooter alignWithMargins="0">
    <oddHeader>&amp;CHEARING AID PROCUREMENT DISTRIBUTION -- NOV 1, 2010 THROUGH OCT 31, 2011</oddHeader>
    <oddFooter>&amp;L&amp;8Updated: November 8 2011&amp;C&amp;8Page &amp;P of &amp;N</oddFooter>
  </headerFooter>
  <rowBreaks count="2" manualBreakCount="2">
    <brk id="54" max="16383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opLeftCell="A10" zoomScaleNormal="100" workbookViewId="0">
      <selection activeCell="L42" sqref="L42"/>
    </sheetView>
  </sheetViews>
  <sheetFormatPr defaultColWidth="9.109375" defaultRowHeight="10.199999999999999" x14ac:dyDescent="0.2"/>
  <cols>
    <col min="1" max="1" width="9.6640625" style="3" customWidth="1"/>
    <col min="2" max="8" width="9.109375" style="1"/>
    <col min="9" max="10" width="9.5546875" style="1" bestFit="1" customWidth="1"/>
    <col min="11" max="13" width="9.109375" style="1"/>
    <col min="14" max="14" width="10.44140625" style="1" bestFit="1" customWidth="1"/>
    <col min="15" max="16384" width="9.109375" style="1"/>
  </cols>
  <sheetData>
    <row r="1" spans="1:14" x14ac:dyDescent="0.2">
      <c r="A1" s="45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4" s="2" customFormat="1" x14ac:dyDescent="0.2">
      <c r="A2" s="17" t="s">
        <v>8</v>
      </c>
      <c r="B2" s="18" t="s">
        <v>36</v>
      </c>
      <c r="C2" s="18" t="s">
        <v>37</v>
      </c>
      <c r="D2" s="18" t="s">
        <v>38</v>
      </c>
      <c r="E2" s="18" t="s">
        <v>39</v>
      </c>
      <c r="F2" s="18" t="s">
        <v>40</v>
      </c>
      <c r="G2" s="18" t="s">
        <v>41</v>
      </c>
      <c r="H2" s="18" t="s">
        <v>42</v>
      </c>
      <c r="I2" s="18" t="s">
        <v>43</v>
      </c>
      <c r="J2" s="18" t="s">
        <v>44</v>
      </c>
      <c r="K2" s="18" t="s">
        <v>45</v>
      </c>
      <c r="L2" s="18" t="s">
        <v>46</v>
      </c>
      <c r="M2" s="18" t="s">
        <v>47</v>
      </c>
      <c r="N2" s="18" t="s">
        <v>0</v>
      </c>
    </row>
    <row r="3" spans="1:14" x14ac:dyDescent="0.2">
      <c r="A3" s="21" t="s">
        <v>18</v>
      </c>
      <c r="B3" s="22">
        <v>13377.61</v>
      </c>
      <c r="C3" s="22">
        <v>13092.98</v>
      </c>
      <c r="D3" s="22">
        <v>17362.43</v>
      </c>
      <c r="E3" s="22">
        <v>8538.9</v>
      </c>
      <c r="F3" s="22">
        <v>17362.43</v>
      </c>
      <c r="G3" s="22">
        <v>35863.379999999997</v>
      </c>
      <c r="H3" s="22">
        <v>15085.39</v>
      </c>
      <c r="I3" s="22">
        <v>25616.7</v>
      </c>
      <c r="J3" s="22">
        <v>12808.35</v>
      </c>
      <c r="K3" s="22">
        <v>25901.33</v>
      </c>
      <c r="L3" s="22">
        <v>34440.230000000003</v>
      </c>
      <c r="M3" s="22">
        <v>40132.83</v>
      </c>
      <c r="N3" s="22">
        <f t="shared" ref="N3:N11" si="0">SUM(B3:M3)</f>
        <v>259582.56</v>
      </c>
    </row>
    <row r="4" spans="1:14" x14ac:dyDescent="0.2">
      <c r="A4" s="21" t="s">
        <v>19</v>
      </c>
      <c r="B4" s="22">
        <v>56072.11</v>
      </c>
      <c r="C4" s="22">
        <v>42694.5</v>
      </c>
      <c r="D4" s="22">
        <v>32447.82</v>
      </c>
      <c r="E4" s="22">
        <v>30740.04</v>
      </c>
      <c r="F4" s="22">
        <v>43263.76</v>
      </c>
      <c r="G4" s="22">
        <v>36432.639999999999</v>
      </c>
      <c r="H4" s="22">
        <v>27039.85</v>
      </c>
      <c r="I4" s="22">
        <v>24762.81</v>
      </c>
      <c r="J4" s="22">
        <v>24193.55</v>
      </c>
      <c r="K4" s="22">
        <v>25047.439999999999</v>
      </c>
      <c r="L4" s="22">
        <v>23908.92</v>
      </c>
      <c r="M4" s="22">
        <v>16793.169999999998</v>
      </c>
      <c r="N4" s="22">
        <f t="shared" si="0"/>
        <v>383396.60999999993</v>
      </c>
    </row>
    <row r="5" spans="1:14" x14ac:dyDescent="0.2">
      <c r="A5" s="21" t="s">
        <v>1</v>
      </c>
      <c r="B5" s="22">
        <v>1299.96</v>
      </c>
      <c r="C5" s="22">
        <v>2599.92</v>
      </c>
      <c r="D5" s="22">
        <v>1299.96</v>
      </c>
      <c r="E5" s="22">
        <v>1299.96</v>
      </c>
      <c r="F5" s="22">
        <v>649.98</v>
      </c>
      <c r="G5" s="22">
        <v>649.98</v>
      </c>
      <c r="H5" s="22">
        <v>974.97</v>
      </c>
      <c r="I5" s="22">
        <v>324.99</v>
      </c>
      <c r="J5" s="22">
        <v>1299.96</v>
      </c>
      <c r="K5" s="22">
        <v>974.97</v>
      </c>
      <c r="L5" s="22">
        <v>649.98</v>
      </c>
      <c r="M5" s="22">
        <v>0</v>
      </c>
      <c r="N5" s="22">
        <f t="shared" si="0"/>
        <v>12024.63</v>
      </c>
    </row>
    <row r="6" spans="1:14" x14ac:dyDescent="0.2">
      <c r="A6" s="21" t="s">
        <v>20</v>
      </c>
      <c r="B6" s="22">
        <v>36639.599999999999</v>
      </c>
      <c r="C6" s="22">
        <v>28090.36</v>
      </c>
      <c r="D6" s="22">
        <v>38471.58</v>
      </c>
      <c r="E6" s="22">
        <v>43967.519999999997</v>
      </c>
      <c r="F6" s="22">
        <v>52211.43</v>
      </c>
      <c r="G6" s="22">
        <v>35112.949999999997</v>
      </c>
      <c r="H6" s="22">
        <v>30227.67</v>
      </c>
      <c r="I6" s="22">
        <v>35112.949999999997</v>
      </c>
      <c r="J6" s="22">
        <v>25342.39</v>
      </c>
      <c r="K6" s="22">
        <v>35112.949999999997</v>
      </c>
      <c r="L6" s="22">
        <v>35418.28</v>
      </c>
      <c r="M6" s="22">
        <v>46715.49</v>
      </c>
      <c r="N6" s="22">
        <f t="shared" si="0"/>
        <v>442423.17000000004</v>
      </c>
    </row>
    <row r="7" spans="1:14" x14ac:dyDescent="0.2">
      <c r="A7" s="21" t="s">
        <v>2</v>
      </c>
      <c r="B7" s="22">
        <v>617301.92000000004</v>
      </c>
      <c r="C7" s="22">
        <v>491050.72</v>
      </c>
      <c r="D7" s="22">
        <v>502346.88</v>
      </c>
      <c r="E7" s="22">
        <v>455833.28</v>
      </c>
      <c r="F7" s="22">
        <v>455833.28</v>
      </c>
      <c r="G7" s="22">
        <v>386727.36</v>
      </c>
      <c r="H7" s="22">
        <v>390714.24</v>
      </c>
      <c r="I7" s="22">
        <v>388388.56</v>
      </c>
      <c r="J7" s="22">
        <v>316956.96000000002</v>
      </c>
      <c r="K7" s="22">
        <v>435898.88</v>
      </c>
      <c r="L7" s="22">
        <v>418290.16</v>
      </c>
      <c r="M7" s="22">
        <v>376760.16</v>
      </c>
      <c r="N7" s="22">
        <f t="shared" si="0"/>
        <v>5236102.4000000004</v>
      </c>
    </row>
    <row r="8" spans="1:14" x14ac:dyDescent="0.2">
      <c r="A8" s="21" t="s">
        <v>3</v>
      </c>
      <c r="B8" s="22">
        <v>80850</v>
      </c>
      <c r="C8" s="22">
        <v>73150</v>
      </c>
      <c r="D8" s="22">
        <v>55825</v>
      </c>
      <c r="E8" s="22">
        <v>51150</v>
      </c>
      <c r="F8" s="22">
        <v>59950</v>
      </c>
      <c r="G8" s="22">
        <v>54450</v>
      </c>
      <c r="H8" s="22">
        <v>44275</v>
      </c>
      <c r="I8" s="22">
        <v>60500</v>
      </c>
      <c r="J8" s="22">
        <v>57750</v>
      </c>
      <c r="K8" s="22">
        <v>73425</v>
      </c>
      <c r="L8" s="22">
        <v>95010</v>
      </c>
      <c r="M8" s="22">
        <v>70125</v>
      </c>
      <c r="N8" s="22">
        <f t="shared" si="0"/>
        <v>776460</v>
      </c>
    </row>
    <row r="9" spans="1:14" x14ac:dyDescent="0.2">
      <c r="A9" s="21" t="s">
        <v>21</v>
      </c>
      <c r="B9" s="22">
        <v>4024.16</v>
      </c>
      <c r="C9" s="22">
        <v>503.02</v>
      </c>
      <c r="D9" s="22">
        <v>2766.61</v>
      </c>
      <c r="E9" s="22">
        <v>503.02</v>
      </c>
      <c r="F9" s="22">
        <v>1257.55</v>
      </c>
      <c r="G9" s="22">
        <v>1257.55</v>
      </c>
      <c r="H9" s="22">
        <v>2766.61</v>
      </c>
      <c r="I9" s="22">
        <v>4778.6899999999996</v>
      </c>
      <c r="J9" s="22">
        <v>4275.67</v>
      </c>
      <c r="K9" s="22">
        <v>1509.06</v>
      </c>
      <c r="L9" s="22">
        <v>2012.08</v>
      </c>
      <c r="M9" s="22">
        <v>5784.73</v>
      </c>
      <c r="N9" s="22">
        <f t="shared" si="0"/>
        <v>31438.749999999996</v>
      </c>
    </row>
    <row r="10" spans="1:14" x14ac:dyDescent="0.2">
      <c r="A10" s="21" t="s">
        <v>4</v>
      </c>
      <c r="B10" s="22">
        <v>39081.599999999999</v>
      </c>
      <c r="C10" s="22">
        <v>46368</v>
      </c>
      <c r="D10" s="22">
        <v>29476.799999999999</v>
      </c>
      <c r="E10" s="22">
        <v>28483.200000000001</v>
      </c>
      <c r="F10" s="22">
        <v>30801.599999999999</v>
      </c>
      <c r="G10" s="22">
        <v>21528</v>
      </c>
      <c r="H10" s="22">
        <v>24177.599999999999</v>
      </c>
      <c r="I10" s="22">
        <v>26496</v>
      </c>
      <c r="J10" s="22">
        <v>28814.400000000001</v>
      </c>
      <c r="K10" s="22">
        <v>38750.400000000001</v>
      </c>
      <c r="L10" s="22">
        <v>25171.200000000001</v>
      </c>
      <c r="M10" s="22">
        <v>23846.400000000001</v>
      </c>
      <c r="N10" s="22">
        <f t="shared" si="0"/>
        <v>362995.20000000007</v>
      </c>
    </row>
    <row r="11" spans="1:14" x14ac:dyDescent="0.2">
      <c r="A11" s="21" t="s">
        <v>5</v>
      </c>
      <c r="B11" s="22">
        <v>28052.639999999999</v>
      </c>
      <c r="C11" s="22">
        <v>21707.4</v>
      </c>
      <c r="D11" s="22">
        <v>18367.8</v>
      </c>
      <c r="E11" s="22">
        <v>22375.32</v>
      </c>
      <c r="F11" s="22">
        <v>29388.48</v>
      </c>
      <c r="G11" s="22">
        <v>34397.879999999997</v>
      </c>
      <c r="H11" s="22">
        <v>27718.68</v>
      </c>
      <c r="I11" s="22">
        <v>28386.6</v>
      </c>
      <c r="J11" s="22">
        <v>43414.8</v>
      </c>
      <c r="K11" s="22">
        <v>41411.040000000001</v>
      </c>
      <c r="L11" s="22">
        <v>34063.919999999998</v>
      </c>
      <c r="M11" s="22">
        <v>15362.16</v>
      </c>
      <c r="N11" s="22">
        <f t="shared" si="0"/>
        <v>344646.71999999991</v>
      </c>
    </row>
    <row r="12" spans="1:14" x14ac:dyDescent="0.2">
      <c r="A12" s="23" t="s">
        <v>12</v>
      </c>
      <c r="B12" s="22">
        <f t="shared" ref="B12:N12" si="1">SUM(B3:B11)</f>
        <v>876699.60000000009</v>
      </c>
      <c r="C12" s="22">
        <f t="shared" si="1"/>
        <v>719256.9</v>
      </c>
      <c r="D12" s="22">
        <f t="shared" si="1"/>
        <v>698364.88000000012</v>
      </c>
      <c r="E12" s="22">
        <f t="shared" si="1"/>
        <v>642891.24</v>
      </c>
      <c r="F12" s="22">
        <f t="shared" si="1"/>
        <v>690718.51</v>
      </c>
      <c r="G12" s="22">
        <f t="shared" si="1"/>
        <v>606419.74</v>
      </c>
      <c r="H12" s="22">
        <f t="shared" si="1"/>
        <v>562980.01</v>
      </c>
      <c r="I12" s="22">
        <f t="shared" si="1"/>
        <v>594367.29999999993</v>
      </c>
      <c r="J12" s="22">
        <f t="shared" si="1"/>
        <v>514856.08</v>
      </c>
      <c r="K12" s="22">
        <f t="shared" si="1"/>
        <v>678031.07000000018</v>
      </c>
      <c r="L12" s="22">
        <f t="shared" si="1"/>
        <v>668964.7699999999</v>
      </c>
      <c r="M12" s="22">
        <f t="shared" si="1"/>
        <v>595519.93999999994</v>
      </c>
      <c r="N12" s="22">
        <f t="shared" si="1"/>
        <v>7849070.04</v>
      </c>
    </row>
    <row r="13" spans="1:14" x14ac:dyDescent="0.2">
      <c r="A13" s="38" t="s">
        <v>13</v>
      </c>
      <c r="B13" s="18" t="s">
        <v>36</v>
      </c>
      <c r="C13" s="18" t="s">
        <v>37</v>
      </c>
      <c r="D13" s="18" t="s">
        <v>38</v>
      </c>
      <c r="E13" s="18" t="s">
        <v>39</v>
      </c>
      <c r="F13" s="18" t="s">
        <v>40</v>
      </c>
      <c r="G13" s="18" t="s">
        <v>41</v>
      </c>
      <c r="H13" s="18" t="s">
        <v>42</v>
      </c>
      <c r="I13" s="18" t="s">
        <v>43</v>
      </c>
      <c r="J13" s="18" t="s">
        <v>44</v>
      </c>
      <c r="K13" s="18" t="s">
        <v>45</v>
      </c>
      <c r="L13" s="18" t="s">
        <v>46</v>
      </c>
      <c r="M13" s="18" t="s">
        <v>47</v>
      </c>
      <c r="N13" s="18" t="s">
        <v>0</v>
      </c>
    </row>
    <row r="14" spans="1:14" x14ac:dyDescent="0.2">
      <c r="A14" s="21" t="s">
        <v>18</v>
      </c>
      <c r="B14" s="39">
        <f t="shared" ref="B14:B22" si="2">B3/$B$12</f>
        <v>1.5259057948697592E-2</v>
      </c>
      <c r="C14" s="39">
        <f t="shared" ref="C14:C22" si="3">C3/$C$12</f>
        <v>1.8203481954778604E-2</v>
      </c>
      <c r="D14" s="39">
        <f t="shared" ref="D14:D22" si="4">D3/$D$12</f>
        <v>2.4861545156738118E-2</v>
      </c>
      <c r="E14" s="39">
        <f t="shared" ref="E14:E22" si="5">E3/$E$12</f>
        <v>1.3282028854522889E-2</v>
      </c>
      <c r="F14" s="39">
        <v>0</v>
      </c>
      <c r="G14" s="39">
        <f t="shared" ref="G14:G22" si="6">G3/$G$12</f>
        <v>5.9139532628011082E-2</v>
      </c>
      <c r="H14" s="39">
        <f t="shared" ref="H14:H22" si="7">H3/$H$12</f>
        <v>2.6795605051767288E-2</v>
      </c>
      <c r="I14" s="39">
        <f t="shared" ref="I14:I22" si="8">I3/$I$12</f>
        <v>4.3099107235542743E-2</v>
      </c>
      <c r="J14" s="39">
        <f t="shared" ref="J14:J22" si="9">J3/$J$12</f>
        <v>2.487753470834024E-2</v>
      </c>
      <c r="K14" s="39">
        <f t="shared" ref="K14:K22" si="10">K3/$K$12</f>
        <v>3.8200801034088294E-2</v>
      </c>
      <c r="L14" s="39">
        <f t="shared" ref="L14:L22" si="11">L3/$L$12</f>
        <v>5.1482875548139864E-2</v>
      </c>
      <c r="M14" s="39">
        <f t="shared" ref="M14:M22" si="12">M3/$M$12</f>
        <v>6.739124469954777E-2</v>
      </c>
      <c r="N14" s="39">
        <f t="shared" ref="N14:N22" si="13">N3/$N$12</f>
        <v>3.3071759925332504E-2</v>
      </c>
    </row>
    <row r="15" spans="1:14" x14ac:dyDescent="0.2">
      <c r="A15" s="21" t="s">
        <v>19</v>
      </c>
      <c r="B15" s="39">
        <f t="shared" si="2"/>
        <v>6.3958179061562245E-2</v>
      </c>
      <c r="C15" s="39">
        <f t="shared" si="3"/>
        <v>5.9359180287321539E-2</v>
      </c>
      <c r="D15" s="39">
        <f t="shared" si="4"/>
        <v>4.6462559801117138E-2</v>
      </c>
      <c r="E15" s="39">
        <f t="shared" si="5"/>
        <v>4.7815303876282404E-2</v>
      </c>
      <c r="F15" s="39">
        <f t="shared" ref="F15:F22" si="14">F4/$F$12</f>
        <v>6.2635877529907222E-2</v>
      </c>
      <c r="G15" s="39">
        <f t="shared" si="6"/>
        <v>6.0078255368138246E-2</v>
      </c>
      <c r="H15" s="39">
        <f t="shared" si="7"/>
        <v>4.8029858111658351E-2</v>
      </c>
      <c r="I15" s="39">
        <f t="shared" si="8"/>
        <v>4.1662470327691319E-2</v>
      </c>
      <c r="J15" s="39">
        <f t="shared" si="9"/>
        <v>4.6990898893531564E-2</v>
      </c>
      <c r="K15" s="39">
        <f t="shared" si="10"/>
        <v>3.6941433967030438E-2</v>
      </c>
      <c r="L15" s="39">
        <f t="shared" si="11"/>
        <v>3.5740178066477259E-2</v>
      </c>
      <c r="M15" s="39">
        <f t="shared" si="12"/>
        <v>2.8199173313995161E-2</v>
      </c>
      <c r="N15" s="39">
        <f t="shared" si="13"/>
        <v>4.8846119100244383E-2</v>
      </c>
    </row>
    <row r="16" spans="1:14" x14ac:dyDescent="0.2">
      <c r="A16" s="21" t="s">
        <v>1</v>
      </c>
      <c r="B16" s="39">
        <f t="shared" si="2"/>
        <v>1.4827884032341293E-3</v>
      </c>
      <c r="C16" s="39">
        <f t="shared" si="3"/>
        <v>3.614730703313378E-3</v>
      </c>
      <c r="D16" s="39">
        <f t="shared" si="4"/>
        <v>1.8614338109327602E-3</v>
      </c>
      <c r="E16" s="39">
        <f t="shared" si="5"/>
        <v>2.0220527503221229E-3</v>
      </c>
      <c r="F16" s="39">
        <f t="shared" si="14"/>
        <v>9.4102009804254412E-4</v>
      </c>
      <c r="G16" s="39">
        <f t="shared" si="6"/>
        <v>1.0718318635208016E-3</v>
      </c>
      <c r="H16" s="39">
        <f t="shared" si="7"/>
        <v>1.7318021646985299E-3</v>
      </c>
      <c r="I16" s="39">
        <f t="shared" si="8"/>
        <v>5.4678310869390025E-4</v>
      </c>
      <c r="J16" s="39">
        <f t="shared" si="9"/>
        <v>2.5248997739329405E-3</v>
      </c>
      <c r="K16" s="39">
        <f t="shared" si="10"/>
        <v>1.4379429544430756E-3</v>
      </c>
      <c r="L16" s="39">
        <f t="shared" si="11"/>
        <v>9.7162067293917452E-4</v>
      </c>
      <c r="M16" s="39">
        <f t="shared" si="12"/>
        <v>0</v>
      </c>
      <c r="N16" s="39">
        <f t="shared" si="13"/>
        <v>1.5319814880897661E-3</v>
      </c>
    </row>
    <row r="17" spans="1:15" x14ac:dyDescent="0.2">
      <c r="A17" s="21" t="s">
        <v>20</v>
      </c>
      <c r="B17" s="39">
        <f t="shared" si="2"/>
        <v>4.1792650527044832E-2</v>
      </c>
      <c r="C17" s="39">
        <f t="shared" si="3"/>
        <v>3.9054696590328154E-2</v>
      </c>
      <c r="D17" s="39">
        <f t="shared" si="4"/>
        <v>5.5088079457832978E-2</v>
      </c>
      <c r="E17" s="39">
        <f t="shared" si="5"/>
        <v>6.8390292578881615E-2</v>
      </c>
      <c r="F17" s="39">
        <f t="shared" si="14"/>
        <v>7.5590025812396433E-2</v>
      </c>
      <c r="G17" s="39">
        <f t="shared" si="6"/>
        <v>5.7902056420524831E-2</v>
      </c>
      <c r="H17" s="39">
        <f t="shared" si="7"/>
        <v>5.369226164886387E-2</v>
      </c>
      <c r="I17" s="39">
        <f t="shared" si="8"/>
        <v>5.9076180671446765E-2</v>
      </c>
      <c r="J17" s="39">
        <f t="shared" si="9"/>
        <v>4.9222279748546427E-2</v>
      </c>
      <c r="K17" s="39">
        <f t="shared" si="10"/>
        <v>5.1786638627046973E-2</v>
      </c>
      <c r="L17" s="39">
        <f t="shared" si="11"/>
        <v>5.2944910686402821E-2</v>
      </c>
      <c r="M17" s="39">
        <f t="shared" si="12"/>
        <v>7.8444879612259502E-2</v>
      </c>
      <c r="N17" s="39">
        <f t="shared" si="13"/>
        <v>5.6366316996197936E-2</v>
      </c>
    </row>
    <row r="18" spans="1:15" x14ac:dyDescent="0.2">
      <c r="A18" s="21" t="s">
        <v>2</v>
      </c>
      <c r="B18" s="39">
        <f t="shared" si="2"/>
        <v>0.70412022544552311</v>
      </c>
      <c r="C18" s="39">
        <f t="shared" si="3"/>
        <v>0.68271951231889461</v>
      </c>
      <c r="D18" s="39">
        <f t="shared" si="4"/>
        <v>0.71931864614955998</v>
      </c>
      <c r="E18" s="39">
        <f t="shared" si="5"/>
        <v>0.70903638382131329</v>
      </c>
      <c r="F18" s="39">
        <f t="shared" si="14"/>
        <v>0.65994073330972414</v>
      </c>
      <c r="G18" s="39">
        <f t="shared" si="6"/>
        <v>0.63772224828960877</v>
      </c>
      <c r="H18" s="39">
        <f t="shared" si="7"/>
        <v>0.69401085839619769</v>
      </c>
      <c r="I18" s="39">
        <f t="shared" si="8"/>
        <v>0.65344873447782215</v>
      </c>
      <c r="J18" s="39">
        <f t="shared" si="9"/>
        <v>0.61562244734489691</v>
      </c>
      <c r="K18" s="39">
        <f t="shared" si="10"/>
        <v>0.64288924104908629</v>
      </c>
      <c r="L18" s="39">
        <f t="shared" si="11"/>
        <v>0.62527980359862601</v>
      </c>
      <c r="M18" s="39">
        <f t="shared" si="12"/>
        <v>0.63265750597704584</v>
      </c>
      <c r="N18" s="39">
        <f t="shared" si="13"/>
        <v>0.6670984426583102</v>
      </c>
    </row>
    <row r="19" spans="1:15" x14ac:dyDescent="0.2">
      <c r="A19" s="21" t="s">
        <v>3</v>
      </c>
      <c r="B19" s="39">
        <f t="shared" si="2"/>
        <v>9.2220870181758938E-2</v>
      </c>
      <c r="C19" s="39">
        <f t="shared" si="3"/>
        <v>0.1017021873547546</v>
      </c>
      <c r="D19" s="39">
        <f t="shared" si="4"/>
        <v>7.9936723049417929E-2</v>
      </c>
      <c r="E19" s="39">
        <f t="shared" si="5"/>
        <v>7.9562446674495052E-2</v>
      </c>
      <c r="F19" s="39">
        <f t="shared" si="14"/>
        <v>8.6793678078787836E-2</v>
      </c>
      <c r="G19" s="39">
        <f t="shared" si="6"/>
        <v>8.9789293468580028E-2</v>
      </c>
      <c r="H19" s="39">
        <f t="shared" si="7"/>
        <v>7.864400016618707E-2</v>
      </c>
      <c r="I19" s="39">
        <f t="shared" si="8"/>
        <v>0.10178891066180795</v>
      </c>
      <c r="J19" s="39">
        <f t="shared" si="9"/>
        <v>0.11216726818104197</v>
      </c>
      <c r="K19" s="39">
        <f t="shared" si="10"/>
        <v>0.10829149761529362</v>
      </c>
      <c r="L19" s="39">
        <f t="shared" si="11"/>
        <v>0.14202541637581306</v>
      </c>
      <c r="M19" s="39">
        <f t="shared" si="12"/>
        <v>0.11775424345992513</v>
      </c>
      <c r="N19" s="39">
        <f t="shared" si="13"/>
        <v>9.8923821044155189E-2</v>
      </c>
      <c r="O19" s="14"/>
    </row>
    <row r="20" spans="1:15" x14ac:dyDescent="0.2">
      <c r="A20" s="21" t="s">
        <v>21</v>
      </c>
      <c r="B20" s="39">
        <f t="shared" si="2"/>
        <v>4.5901241428648988E-3</v>
      </c>
      <c r="C20" s="39">
        <f t="shared" si="3"/>
        <v>6.9936068739834126E-4</v>
      </c>
      <c r="D20" s="39">
        <f t="shared" si="4"/>
        <v>3.9615537367801192E-3</v>
      </c>
      <c r="E20" s="39">
        <f t="shared" si="5"/>
        <v>7.8243405525326489E-4</v>
      </c>
      <c r="F20" s="39">
        <f t="shared" si="14"/>
        <v>1.8206403647703026E-3</v>
      </c>
      <c r="G20" s="39">
        <f t="shared" si="6"/>
        <v>2.0737286685291608E-3</v>
      </c>
      <c r="H20" s="39">
        <f t="shared" si="7"/>
        <v>4.9142242190801768E-3</v>
      </c>
      <c r="I20" s="39">
        <f t="shared" si="8"/>
        <v>8.0399611486028921E-3</v>
      </c>
      <c r="J20" s="39">
        <f t="shared" si="9"/>
        <v>8.3045926154742111E-3</v>
      </c>
      <c r="K20" s="39">
        <f t="shared" si="10"/>
        <v>2.2256502198343205E-3</v>
      </c>
      <c r="L20" s="39">
        <f t="shared" si="11"/>
        <v>3.0077518132980308E-3</v>
      </c>
      <c r="M20" s="39">
        <f t="shared" si="12"/>
        <v>9.7137469485908401E-3</v>
      </c>
      <c r="N20" s="39">
        <f t="shared" si="13"/>
        <v>4.0054108116991645E-3</v>
      </c>
      <c r="O20" s="14"/>
    </row>
    <row r="21" spans="1:15" x14ac:dyDescent="0.2">
      <c r="A21" s="21" t="s">
        <v>4</v>
      </c>
      <c r="B21" s="39">
        <f t="shared" si="2"/>
        <v>4.4578097218248978E-2</v>
      </c>
      <c r="C21" s="39">
        <f t="shared" si="3"/>
        <v>6.4466534836162159E-2</v>
      </c>
      <c r="D21" s="39">
        <f t="shared" si="4"/>
        <v>4.220830806955813E-2</v>
      </c>
      <c r="E21" s="39">
        <f t="shared" si="5"/>
        <v>4.4304850070752251E-2</v>
      </c>
      <c r="F21" s="39">
        <f t="shared" si="14"/>
        <v>4.4593563881761326E-2</v>
      </c>
      <c r="G21" s="39">
        <f t="shared" si="6"/>
        <v>3.5500163632536108E-2</v>
      </c>
      <c r="H21" s="39">
        <f t="shared" si="7"/>
        <v>4.2945752194647191E-2</v>
      </c>
      <c r="I21" s="39">
        <f t="shared" si="8"/>
        <v>4.4578495485872123E-2</v>
      </c>
      <c r="J21" s="39">
        <f t="shared" si="9"/>
        <v>5.5965931294819325E-2</v>
      </c>
      <c r="K21" s="39">
        <f t="shared" si="10"/>
        <v>5.7151363284871283E-2</v>
      </c>
      <c r="L21" s="39">
        <f t="shared" si="11"/>
        <v>3.7627093576243192E-2</v>
      </c>
      <c r="M21" s="39">
        <f t="shared" si="12"/>
        <v>4.0042991675476064E-2</v>
      </c>
      <c r="N21" s="39">
        <f t="shared" si="13"/>
        <v>4.6246905448686766E-2</v>
      </c>
    </row>
    <row r="22" spans="1:15" x14ac:dyDescent="0.2">
      <c r="A22" s="21" t="s">
        <v>5</v>
      </c>
      <c r="B22" s="39">
        <f t="shared" si="2"/>
        <v>3.1998007071065156E-2</v>
      </c>
      <c r="C22" s="39">
        <f t="shared" si="3"/>
        <v>3.0180315267048535E-2</v>
      </c>
      <c r="D22" s="39">
        <f t="shared" si="4"/>
        <v>2.6301150768062671E-2</v>
      </c>
      <c r="E22" s="39">
        <f t="shared" si="5"/>
        <v>3.4804207318177176E-2</v>
      </c>
      <c r="F22" s="39">
        <f t="shared" si="14"/>
        <v>4.254769428431851E-2</v>
      </c>
      <c r="G22" s="39">
        <f t="shared" si="6"/>
        <v>5.6722889660550953E-2</v>
      </c>
      <c r="H22" s="39">
        <f t="shared" si="7"/>
        <v>4.9235638046899746E-2</v>
      </c>
      <c r="I22" s="39">
        <f t="shared" si="8"/>
        <v>4.7759356882520289E-2</v>
      </c>
      <c r="J22" s="39">
        <f t="shared" si="9"/>
        <v>8.4324147439416478E-2</v>
      </c>
      <c r="K22" s="39">
        <f t="shared" si="10"/>
        <v>6.1075431248305466E-2</v>
      </c>
      <c r="L22" s="39">
        <f t="shared" si="11"/>
        <v>5.0920349662060681E-2</v>
      </c>
      <c r="M22" s="39">
        <f t="shared" si="12"/>
        <v>2.5796214313159694E-2</v>
      </c>
      <c r="N22" s="39">
        <f t="shared" si="13"/>
        <v>4.3909242527284148E-2</v>
      </c>
    </row>
    <row r="23" spans="1:15" x14ac:dyDescent="0.2">
      <c r="A23" s="23" t="s">
        <v>24</v>
      </c>
      <c r="B23" s="54">
        <f t="shared" ref="B23:N23" si="15">B12/B34</f>
        <v>322.79072164948457</v>
      </c>
      <c r="C23" s="54">
        <f t="shared" si="15"/>
        <v>321.3837801608579</v>
      </c>
      <c r="D23" s="54">
        <f t="shared" si="15"/>
        <v>323.61671918443011</v>
      </c>
      <c r="E23" s="54">
        <f t="shared" si="15"/>
        <v>322.89866398794572</v>
      </c>
      <c r="F23" s="54">
        <f t="shared" si="15"/>
        <v>321.86323858341098</v>
      </c>
      <c r="G23" s="54">
        <f t="shared" si="15"/>
        <v>319.33635597682991</v>
      </c>
      <c r="H23" s="54">
        <f t="shared" si="15"/>
        <v>323.36588742102242</v>
      </c>
      <c r="I23" s="54">
        <f t="shared" si="15"/>
        <v>320.2410021551724</v>
      </c>
      <c r="J23" s="54">
        <f t="shared" si="15"/>
        <v>320.58286425902867</v>
      </c>
      <c r="K23" s="54">
        <f t="shared" si="15"/>
        <v>320.27920170051971</v>
      </c>
      <c r="L23" s="54">
        <f t="shared" si="15"/>
        <v>318.55465238095235</v>
      </c>
      <c r="M23" s="54">
        <f t="shared" si="15"/>
        <v>317.7801173959445</v>
      </c>
      <c r="N23" s="54">
        <f t="shared" si="15"/>
        <v>321.13043286146797</v>
      </c>
    </row>
    <row r="24" spans="1:15" x14ac:dyDescent="0.2">
      <c r="A24" s="23" t="s">
        <v>26</v>
      </c>
      <c r="B24" s="18" t="s">
        <v>36</v>
      </c>
      <c r="C24" s="18" t="s">
        <v>37</v>
      </c>
      <c r="D24" s="18" t="s">
        <v>38</v>
      </c>
      <c r="E24" s="18" t="s">
        <v>39</v>
      </c>
      <c r="F24" s="18" t="s">
        <v>40</v>
      </c>
      <c r="G24" s="18" t="s">
        <v>41</v>
      </c>
      <c r="H24" s="18" t="s">
        <v>42</v>
      </c>
      <c r="I24" s="18" t="s">
        <v>43</v>
      </c>
      <c r="J24" s="18" t="s">
        <v>44</v>
      </c>
      <c r="K24" s="18" t="s">
        <v>45</v>
      </c>
      <c r="L24" s="18" t="s">
        <v>46</v>
      </c>
      <c r="M24" s="18" t="s">
        <v>47</v>
      </c>
      <c r="N24" s="18" t="s">
        <v>0</v>
      </c>
    </row>
    <row r="25" spans="1:15" x14ac:dyDescent="0.2">
      <c r="A25" s="21" t="s">
        <v>18</v>
      </c>
      <c r="B25" s="25">
        <v>47</v>
      </c>
      <c r="C25" s="25">
        <v>46</v>
      </c>
      <c r="D25" s="25">
        <v>59</v>
      </c>
      <c r="E25" s="25">
        <v>30</v>
      </c>
      <c r="F25" s="25">
        <v>61</v>
      </c>
      <c r="G25" s="25">
        <v>126</v>
      </c>
      <c r="H25" s="25">
        <v>53</v>
      </c>
      <c r="I25" s="25">
        <v>90</v>
      </c>
      <c r="J25" s="25">
        <v>45</v>
      </c>
      <c r="K25" s="25">
        <v>91</v>
      </c>
      <c r="L25" s="25">
        <v>121</v>
      </c>
      <c r="M25" s="25">
        <v>141</v>
      </c>
      <c r="N25" s="25">
        <f t="shared" ref="N25:N33" si="16">SUM(B25:M25)</f>
        <v>910</v>
      </c>
    </row>
    <row r="26" spans="1:15" x14ac:dyDescent="0.2">
      <c r="A26" s="21" t="s">
        <v>19</v>
      </c>
      <c r="B26" s="25">
        <v>195</v>
      </c>
      <c r="C26" s="25">
        <v>150</v>
      </c>
      <c r="D26" s="25">
        <v>114</v>
      </c>
      <c r="E26" s="25">
        <v>108</v>
      </c>
      <c r="F26" s="25">
        <v>152</v>
      </c>
      <c r="G26" s="25">
        <v>125</v>
      </c>
      <c r="H26" s="25">
        <v>95</v>
      </c>
      <c r="I26" s="25">
        <v>86</v>
      </c>
      <c r="J26" s="25">
        <v>85</v>
      </c>
      <c r="K26" s="25">
        <v>88</v>
      </c>
      <c r="L26" s="25">
        <v>84</v>
      </c>
      <c r="M26" s="25">
        <v>58</v>
      </c>
      <c r="N26" s="25">
        <f t="shared" si="16"/>
        <v>1340</v>
      </c>
    </row>
    <row r="27" spans="1:15" x14ac:dyDescent="0.2">
      <c r="A27" s="21" t="s">
        <v>1</v>
      </c>
      <c r="B27" s="25">
        <v>4</v>
      </c>
      <c r="C27" s="25">
        <v>8</v>
      </c>
      <c r="D27" s="25">
        <v>4</v>
      </c>
      <c r="E27" s="25">
        <v>4</v>
      </c>
      <c r="F27" s="25">
        <v>2</v>
      </c>
      <c r="G27" s="25">
        <v>2</v>
      </c>
      <c r="H27" s="25">
        <v>3</v>
      </c>
      <c r="I27" s="25">
        <v>1</v>
      </c>
      <c r="J27" s="25">
        <v>4</v>
      </c>
      <c r="K27" s="25">
        <v>3</v>
      </c>
      <c r="L27" s="25">
        <v>2</v>
      </c>
      <c r="M27" s="25">
        <v>0</v>
      </c>
      <c r="N27" s="25">
        <f t="shared" si="16"/>
        <v>37</v>
      </c>
    </row>
    <row r="28" spans="1:15" x14ac:dyDescent="0.2">
      <c r="A28" s="21" t="s">
        <v>20</v>
      </c>
      <c r="B28" s="25">
        <v>114</v>
      </c>
      <c r="C28" s="25">
        <v>92</v>
      </c>
      <c r="D28" s="25">
        <v>126</v>
      </c>
      <c r="E28" s="25">
        <v>140</v>
      </c>
      <c r="F28" s="25">
        <v>169</v>
      </c>
      <c r="G28" s="25">
        <v>115</v>
      </c>
      <c r="H28" s="25">
        <v>99</v>
      </c>
      <c r="I28" s="25">
        <v>115</v>
      </c>
      <c r="J28" s="25">
        <v>83</v>
      </c>
      <c r="K28" s="25">
        <v>113</v>
      </c>
      <c r="L28" s="25">
        <v>116</v>
      </c>
      <c r="M28" s="25">
        <v>151</v>
      </c>
      <c r="N28" s="25">
        <f t="shared" si="16"/>
        <v>1433</v>
      </c>
    </row>
    <row r="29" spans="1:15" x14ac:dyDescent="0.2">
      <c r="A29" s="21" t="s">
        <v>2</v>
      </c>
      <c r="B29" s="25">
        <v>1846</v>
      </c>
      <c r="C29" s="25">
        <v>1473</v>
      </c>
      <c r="D29" s="25">
        <v>1507</v>
      </c>
      <c r="E29" s="25">
        <v>1368</v>
      </c>
      <c r="F29" s="25">
        <v>1363</v>
      </c>
      <c r="G29" s="25">
        <v>1160</v>
      </c>
      <c r="H29" s="25">
        <v>1174</v>
      </c>
      <c r="I29" s="25">
        <v>1167</v>
      </c>
      <c r="J29" s="25">
        <v>954</v>
      </c>
      <c r="K29" s="25">
        <v>1308</v>
      </c>
      <c r="L29" s="25">
        <v>1257</v>
      </c>
      <c r="M29" s="25">
        <v>1134</v>
      </c>
      <c r="N29" s="25">
        <f t="shared" si="16"/>
        <v>15711</v>
      </c>
    </row>
    <row r="30" spans="1:15" x14ac:dyDescent="0.2">
      <c r="A30" s="21" t="s">
        <v>3</v>
      </c>
      <c r="B30" s="25">
        <v>294</v>
      </c>
      <c r="C30" s="25">
        <v>264</v>
      </c>
      <c r="D30" s="25">
        <v>195</v>
      </c>
      <c r="E30" s="25">
        <v>186</v>
      </c>
      <c r="F30" s="25">
        <v>216</v>
      </c>
      <c r="G30" s="25">
        <v>198</v>
      </c>
      <c r="H30" s="25">
        <v>161</v>
      </c>
      <c r="I30" s="25">
        <v>216</v>
      </c>
      <c r="J30" s="25">
        <v>208</v>
      </c>
      <c r="K30" s="25">
        <v>267</v>
      </c>
      <c r="L30" s="25">
        <v>336</v>
      </c>
      <c r="M30" s="25">
        <v>253</v>
      </c>
      <c r="N30" s="25">
        <f t="shared" si="16"/>
        <v>2794</v>
      </c>
    </row>
    <row r="31" spans="1:15" x14ac:dyDescent="0.2">
      <c r="A31" s="21" t="s">
        <v>21</v>
      </c>
      <c r="B31" s="25">
        <v>16</v>
      </c>
      <c r="C31" s="25">
        <v>2</v>
      </c>
      <c r="D31" s="25">
        <v>11</v>
      </c>
      <c r="E31" s="25">
        <v>2</v>
      </c>
      <c r="F31" s="25">
        <v>5</v>
      </c>
      <c r="G31" s="25">
        <v>5</v>
      </c>
      <c r="H31" s="25">
        <v>11</v>
      </c>
      <c r="I31" s="25">
        <v>17</v>
      </c>
      <c r="J31" s="25">
        <v>17</v>
      </c>
      <c r="K31" s="25">
        <v>6</v>
      </c>
      <c r="L31" s="25">
        <v>8</v>
      </c>
      <c r="M31" s="25">
        <v>23</v>
      </c>
      <c r="N31" s="25">
        <f t="shared" si="16"/>
        <v>123</v>
      </c>
    </row>
    <row r="32" spans="1:15" x14ac:dyDescent="0.2">
      <c r="A32" s="21" t="s">
        <v>4</v>
      </c>
      <c r="B32" s="25">
        <v>116</v>
      </c>
      <c r="C32" s="25">
        <v>138</v>
      </c>
      <c r="D32" s="25">
        <v>87</v>
      </c>
      <c r="E32" s="25">
        <v>86</v>
      </c>
      <c r="F32" s="25">
        <v>92</v>
      </c>
      <c r="G32" s="25">
        <v>65</v>
      </c>
      <c r="H32" s="25">
        <v>70</v>
      </c>
      <c r="I32" s="25">
        <v>79</v>
      </c>
      <c r="J32" s="25">
        <v>82</v>
      </c>
      <c r="K32" s="25">
        <v>117</v>
      </c>
      <c r="L32" s="25">
        <v>74</v>
      </c>
      <c r="M32" s="25">
        <v>68</v>
      </c>
      <c r="N32" s="25">
        <f t="shared" si="16"/>
        <v>1074</v>
      </c>
    </row>
    <row r="33" spans="1:14" x14ac:dyDescent="0.2">
      <c r="A33" s="21" t="s">
        <v>5</v>
      </c>
      <c r="B33" s="25">
        <v>84</v>
      </c>
      <c r="C33" s="25">
        <v>65</v>
      </c>
      <c r="D33" s="25">
        <v>55</v>
      </c>
      <c r="E33" s="25">
        <v>67</v>
      </c>
      <c r="F33" s="25">
        <v>86</v>
      </c>
      <c r="G33" s="25">
        <v>103</v>
      </c>
      <c r="H33" s="25">
        <v>75</v>
      </c>
      <c r="I33" s="25">
        <v>85</v>
      </c>
      <c r="J33" s="25">
        <v>128</v>
      </c>
      <c r="K33" s="25">
        <v>124</v>
      </c>
      <c r="L33" s="25">
        <v>102</v>
      </c>
      <c r="M33" s="25">
        <v>46</v>
      </c>
      <c r="N33" s="25">
        <f t="shared" si="16"/>
        <v>1020</v>
      </c>
    </row>
    <row r="34" spans="1:14" x14ac:dyDescent="0.2">
      <c r="A34" s="23" t="s">
        <v>10</v>
      </c>
      <c r="B34" s="25">
        <f t="shared" ref="B34:N34" si="17">SUM(B25:B33)</f>
        <v>2716</v>
      </c>
      <c r="C34" s="25">
        <f t="shared" si="17"/>
        <v>2238</v>
      </c>
      <c r="D34" s="25">
        <f t="shared" si="17"/>
        <v>2158</v>
      </c>
      <c r="E34" s="25">
        <f t="shared" si="17"/>
        <v>1991</v>
      </c>
      <c r="F34" s="25">
        <f t="shared" si="17"/>
        <v>2146</v>
      </c>
      <c r="G34" s="25">
        <f t="shared" si="17"/>
        <v>1899</v>
      </c>
      <c r="H34" s="25">
        <f t="shared" si="17"/>
        <v>1741</v>
      </c>
      <c r="I34" s="25">
        <f t="shared" si="17"/>
        <v>1856</v>
      </c>
      <c r="J34" s="25">
        <f t="shared" si="17"/>
        <v>1606</v>
      </c>
      <c r="K34" s="25">
        <f t="shared" si="17"/>
        <v>2117</v>
      </c>
      <c r="L34" s="25">
        <f t="shared" si="17"/>
        <v>2100</v>
      </c>
      <c r="M34" s="25">
        <f t="shared" si="17"/>
        <v>1874</v>
      </c>
      <c r="N34" s="25">
        <f t="shared" si="17"/>
        <v>24442</v>
      </c>
    </row>
    <row r="35" spans="1:14" x14ac:dyDescent="0.2">
      <c r="A35" s="38" t="s">
        <v>16</v>
      </c>
      <c r="B35" s="18" t="s">
        <v>36</v>
      </c>
      <c r="C35" s="18" t="s">
        <v>37</v>
      </c>
      <c r="D35" s="18" t="s">
        <v>38</v>
      </c>
      <c r="E35" s="18" t="s">
        <v>39</v>
      </c>
      <c r="F35" s="18" t="s">
        <v>40</v>
      </c>
      <c r="G35" s="18" t="s">
        <v>41</v>
      </c>
      <c r="H35" s="18" t="s">
        <v>42</v>
      </c>
      <c r="I35" s="18" t="s">
        <v>43</v>
      </c>
      <c r="J35" s="18" t="s">
        <v>44</v>
      </c>
      <c r="K35" s="18" t="s">
        <v>45</v>
      </c>
      <c r="L35" s="18" t="s">
        <v>46</v>
      </c>
      <c r="M35" s="18" t="s">
        <v>47</v>
      </c>
      <c r="N35" s="18" t="s">
        <v>0</v>
      </c>
    </row>
    <row r="36" spans="1:14" x14ac:dyDescent="0.2">
      <c r="A36" s="21" t="s">
        <v>18</v>
      </c>
      <c r="B36" s="39">
        <f t="shared" ref="B36:B44" si="18">B25/$B$34</f>
        <v>1.7304860088365244E-2</v>
      </c>
      <c r="C36" s="39">
        <f t="shared" ref="C36:C44" si="19">C25/$C$34</f>
        <v>2.0554066130473638E-2</v>
      </c>
      <c r="D36" s="39">
        <f t="shared" ref="D36:D44" si="20">D25/$D$34</f>
        <v>2.7340129749768304E-2</v>
      </c>
      <c r="E36" s="39">
        <f t="shared" ref="E36:E44" si="21">E25/$E$34</f>
        <v>1.5067805123053743E-2</v>
      </c>
      <c r="F36" s="39">
        <v>0</v>
      </c>
      <c r="G36" s="39">
        <f t="shared" ref="G36:G44" si="22">G25/$G$34</f>
        <v>6.6350710900473939E-2</v>
      </c>
      <c r="H36" s="39">
        <f t="shared" ref="H36:H44" si="23">H25/$H$34</f>
        <v>3.0442274554853533E-2</v>
      </c>
      <c r="I36" s="39">
        <f t="shared" ref="I36:I44" si="24">I25/$I$34</f>
        <v>4.8491379310344827E-2</v>
      </c>
      <c r="J36" s="39">
        <f t="shared" ref="J36:J44" si="25">J25/$J$34</f>
        <v>2.8019925280199254E-2</v>
      </c>
      <c r="K36" s="39">
        <f t="shared" ref="K36:K44" si="26">K25/$K$34</f>
        <v>4.298535663675012E-2</v>
      </c>
      <c r="L36" s="39">
        <f t="shared" ref="L36:L44" si="27">L25/$L$34</f>
        <v>5.7619047619047618E-2</v>
      </c>
      <c r="M36" s="39">
        <f t="shared" ref="M36:M44" si="28">M25/$M$34</f>
        <v>7.5240128068303089E-2</v>
      </c>
      <c r="N36" s="39">
        <f t="shared" ref="N36:N44" si="29">N25/$N$34</f>
        <v>3.7230995826855413E-2</v>
      </c>
    </row>
    <row r="37" spans="1:14" x14ac:dyDescent="0.2">
      <c r="A37" s="21" t="s">
        <v>19</v>
      </c>
      <c r="B37" s="39">
        <f t="shared" si="18"/>
        <v>7.1796759941089833E-2</v>
      </c>
      <c r="C37" s="39">
        <f t="shared" si="19"/>
        <v>6.7024128686327081E-2</v>
      </c>
      <c r="D37" s="39">
        <f t="shared" si="20"/>
        <v>5.2826691380908251E-2</v>
      </c>
      <c r="E37" s="39">
        <f t="shared" si="21"/>
        <v>5.4244098442993473E-2</v>
      </c>
      <c r="F37" s="39">
        <f t="shared" ref="F37:F44" si="30">F26/$F$34</f>
        <v>7.0829450139794969E-2</v>
      </c>
      <c r="G37" s="39">
        <f t="shared" si="22"/>
        <v>6.5824117956819375E-2</v>
      </c>
      <c r="H37" s="39">
        <f t="shared" si="23"/>
        <v>5.4566341183228027E-2</v>
      </c>
      <c r="I37" s="39">
        <f t="shared" si="24"/>
        <v>4.6336206896551727E-2</v>
      </c>
      <c r="J37" s="39">
        <f t="shared" si="25"/>
        <v>5.2926525529265259E-2</v>
      </c>
      <c r="K37" s="39">
        <f t="shared" si="26"/>
        <v>4.1568256967406708E-2</v>
      </c>
      <c r="L37" s="39">
        <f t="shared" si="27"/>
        <v>0.04</v>
      </c>
      <c r="M37" s="39">
        <f t="shared" si="28"/>
        <v>3.0949839914621132E-2</v>
      </c>
      <c r="N37" s="39">
        <f t="shared" si="29"/>
        <v>5.4823664184600281E-2</v>
      </c>
    </row>
    <row r="38" spans="1:14" x14ac:dyDescent="0.2">
      <c r="A38" s="21" t="s">
        <v>1</v>
      </c>
      <c r="B38" s="39">
        <f t="shared" si="18"/>
        <v>1.4727540500736377E-3</v>
      </c>
      <c r="C38" s="39">
        <f t="shared" si="19"/>
        <v>3.5746201966041107E-3</v>
      </c>
      <c r="D38" s="39">
        <f t="shared" si="20"/>
        <v>1.8535681186283596E-3</v>
      </c>
      <c r="E38" s="39">
        <f t="shared" si="21"/>
        <v>2.0090406830738324E-3</v>
      </c>
      <c r="F38" s="39">
        <f t="shared" si="30"/>
        <v>9.3196644920782849E-4</v>
      </c>
      <c r="G38" s="39">
        <f t="shared" si="22"/>
        <v>1.05318588730911E-3</v>
      </c>
      <c r="H38" s="39">
        <f t="shared" si="23"/>
        <v>1.7231476163124641E-3</v>
      </c>
      <c r="I38" s="39">
        <f t="shared" si="24"/>
        <v>5.3879310344827585E-4</v>
      </c>
      <c r="J38" s="39">
        <f t="shared" si="25"/>
        <v>2.4906600249066002E-3</v>
      </c>
      <c r="K38" s="39">
        <f t="shared" si="26"/>
        <v>1.4170996693434106E-3</v>
      </c>
      <c r="L38" s="39">
        <f t="shared" si="27"/>
        <v>9.5238095238095238E-4</v>
      </c>
      <c r="M38" s="39">
        <f t="shared" si="28"/>
        <v>0</v>
      </c>
      <c r="N38" s="39">
        <f t="shared" si="29"/>
        <v>1.5137877424106047E-3</v>
      </c>
    </row>
    <row r="39" spans="1:14" x14ac:dyDescent="0.2">
      <c r="A39" s="21" t="s">
        <v>20</v>
      </c>
      <c r="B39" s="39">
        <f t="shared" si="18"/>
        <v>4.1973490427098671E-2</v>
      </c>
      <c r="C39" s="39">
        <f t="shared" si="19"/>
        <v>4.1108132260947276E-2</v>
      </c>
      <c r="D39" s="39">
        <f t="shared" si="20"/>
        <v>5.8387395736793329E-2</v>
      </c>
      <c r="E39" s="39">
        <f t="shared" si="21"/>
        <v>7.0316423907584122E-2</v>
      </c>
      <c r="F39" s="39">
        <f t="shared" si="30"/>
        <v>7.8751164958061504E-2</v>
      </c>
      <c r="G39" s="39">
        <f t="shared" si="22"/>
        <v>6.055818852027383E-2</v>
      </c>
      <c r="H39" s="39">
        <f t="shared" si="23"/>
        <v>5.6863871338311313E-2</v>
      </c>
      <c r="I39" s="39">
        <f t="shared" si="24"/>
        <v>6.1961206896551727E-2</v>
      </c>
      <c r="J39" s="39">
        <f t="shared" si="25"/>
        <v>5.1681195516811954E-2</v>
      </c>
      <c r="K39" s="39">
        <f t="shared" si="26"/>
        <v>5.3377420878601797E-2</v>
      </c>
      <c r="L39" s="39">
        <f t="shared" si="27"/>
        <v>5.5238095238095239E-2</v>
      </c>
      <c r="M39" s="39">
        <f t="shared" si="28"/>
        <v>8.057630736392743E-2</v>
      </c>
      <c r="N39" s="39">
        <f t="shared" si="29"/>
        <v>5.8628590131740446E-2</v>
      </c>
    </row>
    <row r="40" spans="1:14" x14ac:dyDescent="0.2">
      <c r="A40" s="21" t="s">
        <v>2</v>
      </c>
      <c r="B40" s="39">
        <f t="shared" si="18"/>
        <v>0.67967599410898383</v>
      </c>
      <c r="C40" s="39">
        <f t="shared" si="19"/>
        <v>0.6581769436997319</v>
      </c>
      <c r="D40" s="39">
        <f t="shared" si="20"/>
        <v>0.69833178869323442</v>
      </c>
      <c r="E40" s="39">
        <f t="shared" si="21"/>
        <v>0.68709191361125066</v>
      </c>
      <c r="F40" s="39">
        <f t="shared" si="30"/>
        <v>0.63513513513513509</v>
      </c>
      <c r="G40" s="39">
        <f t="shared" si="22"/>
        <v>0.61084781463928384</v>
      </c>
      <c r="H40" s="39">
        <f t="shared" si="23"/>
        <v>0.67432510051694428</v>
      </c>
      <c r="I40" s="39">
        <f t="shared" si="24"/>
        <v>0.6287715517241379</v>
      </c>
      <c r="J40" s="39">
        <f t="shared" si="25"/>
        <v>0.5940224159402242</v>
      </c>
      <c r="K40" s="39">
        <f t="shared" si="26"/>
        <v>0.61785545583372692</v>
      </c>
      <c r="L40" s="39">
        <f t="shared" si="27"/>
        <v>0.59857142857142853</v>
      </c>
      <c r="M40" s="39">
        <f t="shared" si="28"/>
        <v>0.60512273212379941</v>
      </c>
      <c r="N40" s="39">
        <f t="shared" si="29"/>
        <v>0.64278700597332461</v>
      </c>
    </row>
    <row r="41" spans="1:14" x14ac:dyDescent="0.2">
      <c r="A41" s="21" t="s">
        <v>3</v>
      </c>
      <c r="B41" s="39">
        <f t="shared" si="18"/>
        <v>0.10824742268041238</v>
      </c>
      <c r="C41" s="39">
        <f t="shared" si="19"/>
        <v>0.11796246648793565</v>
      </c>
      <c r="D41" s="39">
        <f t="shared" si="20"/>
        <v>9.036144578313253E-2</v>
      </c>
      <c r="E41" s="39">
        <f t="shared" si="21"/>
        <v>9.3420391762933194E-2</v>
      </c>
      <c r="F41" s="39">
        <f t="shared" si="30"/>
        <v>0.10065237651444547</v>
      </c>
      <c r="G41" s="39">
        <f t="shared" si="22"/>
        <v>0.10426540284360189</v>
      </c>
      <c r="H41" s="39">
        <f t="shared" si="23"/>
        <v>9.2475588742102238E-2</v>
      </c>
      <c r="I41" s="39">
        <f t="shared" si="24"/>
        <v>0.11637931034482758</v>
      </c>
      <c r="J41" s="39">
        <f t="shared" si="25"/>
        <v>0.1295143212951432</v>
      </c>
      <c r="K41" s="39">
        <f t="shared" si="26"/>
        <v>0.12612187057156354</v>
      </c>
      <c r="L41" s="39">
        <f t="shared" si="27"/>
        <v>0.16</v>
      </c>
      <c r="M41" s="39">
        <f t="shared" si="28"/>
        <v>0.13500533617929564</v>
      </c>
      <c r="N41" s="39">
        <f t="shared" si="29"/>
        <v>0.11431143114311432</v>
      </c>
    </row>
    <row r="42" spans="1:14" x14ac:dyDescent="0.2">
      <c r="A42" s="21" t="s">
        <v>21</v>
      </c>
      <c r="B42" s="39">
        <f t="shared" si="18"/>
        <v>5.8910162002945507E-3</v>
      </c>
      <c r="C42" s="39">
        <f t="shared" si="19"/>
        <v>8.9365504915102768E-4</v>
      </c>
      <c r="D42" s="39">
        <f t="shared" si="20"/>
        <v>5.0973123262279887E-3</v>
      </c>
      <c r="E42" s="39">
        <f t="shared" si="21"/>
        <v>1.0045203415369162E-3</v>
      </c>
      <c r="F42" s="39">
        <f t="shared" si="30"/>
        <v>2.3299161230195711E-3</v>
      </c>
      <c r="G42" s="39">
        <f t="shared" si="22"/>
        <v>2.6329647182727752E-3</v>
      </c>
      <c r="H42" s="39">
        <f t="shared" si="23"/>
        <v>6.3182079264790351E-3</v>
      </c>
      <c r="I42" s="39">
        <f t="shared" si="24"/>
        <v>9.1594827586206889E-3</v>
      </c>
      <c r="J42" s="39">
        <f t="shared" si="25"/>
        <v>1.0585305105853052E-2</v>
      </c>
      <c r="K42" s="39">
        <f t="shared" si="26"/>
        <v>2.8341993386868211E-3</v>
      </c>
      <c r="L42" s="39">
        <f t="shared" si="27"/>
        <v>3.8095238095238095E-3</v>
      </c>
      <c r="M42" s="39">
        <f t="shared" si="28"/>
        <v>1.2273212379935965E-2</v>
      </c>
      <c r="N42" s="39">
        <f t="shared" si="29"/>
        <v>5.0323214139595777E-3</v>
      </c>
    </row>
    <row r="43" spans="1:14" x14ac:dyDescent="0.2">
      <c r="A43" s="21" t="s">
        <v>4</v>
      </c>
      <c r="B43" s="39">
        <f t="shared" si="18"/>
        <v>4.2709867452135494E-2</v>
      </c>
      <c r="C43" s="39">
        <f t="shared" si="19"/>
        <v>6.1662198391420911E-2</v>
      </c>
      <c r="D43" s="39">
        <f t="shared" si="20"/>
        <v>4.0315106580166821E-2</v>
      </c>
      <c r="E43" s="39">
        <f t="shared" si="21"/>
        <v>4.3194374686087396E-2</v>
      </c>
      <c r="F43" s="39">
        <f t="shared" si="30"/>
        <v>4.2870456663560111E-2</v>
      </c>
      <c r="G43" s="39">
        <f t="shared" si="22"/>
        <v>3.4228541337546076E-2</v>
      </c>
      <c r="H43" s="39">
        <f t="shared" si="23"/>
        <v>4.0206777713957496E-2</v>
      </c>
      <c r="I43" s="39">
        <f t="shared" si="24"/>
        <v>4.2564655172413791E-2</v>
      </c>
      <c r="J43" s="39">
        <f t="shared" si="25"/>
        <v>5.1058530510585308E-2</v>
      </c>
      <c r="K43" s="39">
        <f t="shared" si="26"/>
        <v>5.5266887104393009E-2</v>
      </c>
      <c r="L43" s="39">
        <f t="shared" si="27"/>
        <v>3.5238095238095235E-2</v>
      </c>
      <c r="M43" s="39">
        <f t="shared" si="28"/>
        <v>3.6286019210245463E-2</v>
      </c>
      <c r="N43" s="39">
        <f t="shared" si="29"/>
        <v>4.3940757712134848E-2</v>
      </c>
    </row>
    <row r="44" spans="1:14" x14ac:dyDescent="0.2">
      <c r="A44" s="21" t="s">
        <v>5</v>
      </c>
      <c r="B44" s="39">
        <f t="shared" si="18"/>
        <v>3.0927835051546393E-2</v>
      </c>
      <c r="C44" s="39">
        <f t="shared" si="19"/>
        <v>2.9043789097408401E-2</v>
      </c>
      <c r="D44" s="39">
        <f t="shared" si="20"/>
        <v>2.5486561631139944E-2</v>
      </c>
      <c r="E44" s="39">
        <f t="shared" si="21"/>
        <v>3.365143144148669E-2</v>
      </c>
      <c r="F44" s="39">
        <f t="shared" si="30"/>
        <v>4.0074557315936628E-2</v>
      </c>
      <c r="G44" s="39">
        <f t="shared" si="22"/>
        <v>5.4239073196419171E-2</v>
      </c>
      <c r="H44" s="39">
        <f t="shared" si="23"/>
        <v>4.30786904078116E-2</v>
      </c>
      <c r="I44" s="39">
        <f t="shared" si="24"/>
        <v>4.5797413793103446E-2</v>
      </c>
      <c r="J44" s="39">
        <f t="shared" si="25"/>
        <v>7.9701120797011207E-2</v>
      </c>
      <c r="K44" s="39">
        <f t="shared" si="26"/>
        <v>5.8573452999527632E-2</v>
      </c>
      <c r="L44" s="39">
        <f t="shared" si="27"/>
        <v>4.8571428571428571E-2</v>
      </c>
      <c r="M44" s="39">
        <f t="shared" si="28"/>
        <v>2.454642475987193E-2</v>
      </c>
      <c r="N44" s="39">
        <f t="shared" si="29"/>
        <v>4.1731445871859917E-2</v>
      </c>
    </row>
    <row r="45" spans="1:14" x14ac:dyDescent="0.2">
      <c r="A45" s="23" t="s">
        <v>24</v>
      </c>
      <c r="B45" s="18" t="s">
        <v>36</v>
      </c>
      <c r="C45" s="18" t="s">
        <v>37</v>
      </c>
      <c r="D45" s="18" t="s">
        <v>38</v>
      </c>
      <c r="E45" s="18" t="s">
        <v>39</v>
      </c>
      <c r="F45" s="18" t="s">
        <v>40</v>
      </c>
      <c r="G45" s="18" t="s">
        <v>41</v>
      </c>
      <c r="H45" s="18" t="s">
        <v>42</v>
      </c>
      <c r="I45" s="18" t="s">
        <v>43</v>
      </c>
      <c r="J45" s="18" t="s">
        <v>44</v>
      </c>
      <c r="K45" s="18" t="s">
        <v>45</v>
      </c>
      <c r="L45" s="18" t="s">
        <v>46</v>
      </c>
      <c r="M45" s="18" t="s">
        <v>47</v>
      </c>
      <c r="N45" s="18" t="s">
        <v>0</v>
      </c>
    </row>
    <row r="46" spans="1:14" x14ac:dyDescent="0.2">
      <c r="A46" s="21" t="s">
        <v>18</v>
      </c>
      <c r="B46" s="42">
        <f t="shared" ref="B46:B54" si="31">B3/B25</f>
        <v>284.63</v>
      </c>
      <c r="C46" s="42">
        <f>C3/C25</f>
        <v>284.63</v>
      </c>
      <c r="D46" s="42">
        <f t="shared" ref="D46:N46" si="32">D3/D25</f>
        <v>294.27847457627121</v>
      </c>
      <c r="E46" s="42">
        <f t="shared" si="32"/>
        <v>284.63</v>
      </c>
      <c r="F46" s="42">
        <f t="shared" si="32"/>
        <v>284.63</v>
      </c>
      <c r="G46" s="42">
        <f t="shared" si="32"/>
        <v>284.63</v>
      </c>
      <c r="H46" s="42">
        <f t="shared" si="32"/>
        <v>284.63</v>
      </c>
      <c r="I46" s="42">
        <f t="shared" si="32"/>
        <v>284.63</v>
      </c>
      <c r="J46" s="42">
        <f t="shared" si="32"/>
        <v>284.63</v>
      </c>
      <c r="K46" s="42">
        <f t="shared" si="32"/>
        <v>284.63</v>
      </c>
      <c r="L46" s="42">
        <f t="shared" si="32"/>
        <v>284.63000000000005</v>
      </c>
      <c r="M46" s="42">
        <f t="shared" si="32"/>
        <v>284.63</v>
      </c>
      <c r="N46" s="42">
        <f t="shared" si="32"/>
        <v>285.25556043956044</v>
      </c>
    </row>
    <row r="47" spans="1:14" x14ac:dyDescent="0.2">
      <c r="A47" s="21" t="s">
        <v>19</v>
      </c>
      <c r="B47" s="42">
        <f t="shared" si="31"/>
        <v>287.54928205128203</v>
      </c>
      <c r="C47" s="42">
        <f t="shared" ref="C47:C54" si="33">C4/C26</f>
        <v>284.63</v>
      </c>
      <c r="D47" s="42">
        <f t="shared" ref="D47:N47" si="34">D4/D26</f>
        <v>284.63</v>
      </c>
      <c r="E47" s="42">
        <f t="shared" si="34"/>
        <v>284.63</v>
      </c>
      <c r="F47" s="42">
        <f t="shared" si="34"/>
        <v>284.63</v>
      </c>
      <c r="G47" s="42">
        <f t="shared" si="34"/>
        <v>291.46111999999999</v>
      </c>
      <c r="H47" s="42">
        <f t="shared" si="34"/>
        <v>284.63</v>
      </c>
      <c r="I47" s="42">
        <f t="shared" si="34"/>
        <v>287.93965116279071</v>
      </c>
      <c r="J47" s="42">
        <f t="shared" si="34"/>
        <v>284.63</v>
      </c>
      <c r="K47" s="42">
        <f t="shared" si="34"/>
        <v>284.63</v>
      </c>
      <c r="L47" s="42">
        <f t="shared" si="34"/>
        <v>284.63</v>
      </c>
      <c r="M47" s="42">
        <f t="shared" si="34"/>
        <v>289.53741379310344</v>
      </c>
      <c r="N47" s="42">
        <f t="shared" si="34"/>
        <v>286.11687313432833</v>
      </c>
    </row>
    <row r="48" spans="1:14" x14ac:dyDescent="0.2">
      <c r="A48" s="21" t="s">
        <v>1</v>
      </c>
      <c r="B48" s="42">
        <f t="shared" si="31"/>
        <v>324.99</v>
      </c>
      <c r="C48" s="42">
        <f t="shared" si="33"/>
        <v>324.99</v>
      </c>
      <c r="D48" s="42">
        <f t="shared" ref="D48:L48" si="35">D5/D27</f>
        <v>324.99</v>
      </c>
      <c r="E48" s="42">
        <f t="shared" si="35"/>
        <v>324.99</v>
      </c>
      <c r="F48" s="42">
        <f t="shared" si="35"/>
        <v>324.99</v>
      </c>
      <c r="G48" s="42">
        <f t="shared" si="35"/>
        <v>324.99</v>
      </c>
      <c r="H48" s="42">
        <f t="shared" si="35"/>
        <v>324.99</v>
      </c>
      <c r="I48" s="42">
        <f t="shared" si="35"/>
        <v>324.99</v>
      </c>
      <c r="J48" s="42">
        <f t="shared" si="35"/>
        <v>324.99</v>
      </c>
      <c r="K48" s="42">
        <f t="shared" si="35"/>
        <v>324.99</v>
      </c>
      <c r="L48" s="42">
        <f t="shared" si="35"/>
        <v>324.99</v>
      </c>
      <c r="M48" s="42" t="s">
        <v>49</v>
      </c>
      <c r="N48" s="42">
        <f t="shared" ref="N48:N54" si="36">N5/N27</f>
        <v>324.98999999999995</v>
      </c>
    </row>
    <row r="49" spans="1:14" x14ac:dyDescent="0.2">
      <c r="A49" s="21" t="s">
        <v>20</v>
      </c>
      <c r="B49" s="42">
        <f t="shared" si="31"/>
        <v>321.39999999999998</v>
      </c>
      <c r="C49" s="42">
        <f t="shared" si="33"/>
        <v>305.33</v>
      </c>
      <c r="D49" s="42">
        <f t="shared" ref="D49:L49" si="37">D6/D28</f>
        <v>305.33000000000004</v>
      </c>
      <c r="E49" s="42">
        <f t="shared" si="37"/>
        <v>314.05371428571425</v>
      </c>
      <c r="F49" s="42">
        <f t="shared" si="37"/>
        <v>308.94337278106508</v>
      </c>
      <c r="G49" s="42">
        <f t="shared" si="37"/>
        <v>305.33</v>
      </c>
      <c r="H49" s="42">
        <f t="shared" si="37"/>
        <v>305.33</v>
      </c>
      <c r="I49" s="42">
        <f t="shared" si="37"/>
        <v>305.33</v>
      </c>
      <c r="J49" s="42">
        <f t="shared" si="37"/>
        <v>305.33</v>
      </c>
      <c r="K49" s="42">
        <f t="shared" si="37"/>
        <v>310.73407079646017</v>
      </c>
      <c r="L49" s="42">
        <f t="shared" si="37"/>
        <v>305.33</v>
      </c>
      <c r="M49" s="42">
        <f t="shared" ref="M49:M54" si="38">M6/M28</f>
        <v>309.3741059602649</v>
      </c>
      <c r="N49" s="42">
        <f t="shared" si="36"/>
        <v>308.73912770411727</v>
      </c>
    </row>
    <row r="50" spans="1:14" x14ac:dyDescent="0.2">
      <c r="A50" s="21" t="s">
        <v>2</v>
      </c>
      <c r="B50" s="42">
        <f t="shared" si="31"/>
        <v>334.39973997833152</v>
      </c>
      <c r="C50" s="42">
        <f t="shared" si="33"/>
        <v>333.36776646300063</v>
      </c>
      <c r="D50" s="42">
        <f t="shared" ref="D50:L50" si="39">D7/D29</f>
        <v>333.34232249502321</v>
      </c>
      <c r="E50" s="42">
        <f t="shared" si="39"/>
        <v>333.21146198830411</v>
      </c>
      <c r="F50" s="42">
        <f t="shared" si="39"/>
        <v>334.43380777696262</v>
      </c>
      <c r="G50" s="42">
        <f t="shared" si="39"/>
        <v>333.38565517241381</v>
      </c>
      <c r="H50" s="42">
        <f t="shared" si="39"/>
        <v>332.80599659284496</v>
      </c>
      <c r="I50" s="42">
        <f t="shared" si="39"/>
        <v>332.80939160239933</v>
      </c>
      <c r="J50" s="42">
        <f t="shared" si="39"/>
        <v>332.24</v>
      </c>
      <c r="K50" s="42">
        <f t="shared" si="39"/>
        <v>333.2560244648318</v>
      </c>
      <c r="L50" s="42">
        <f t="shared" si="39"/>
        <v>332.76862370723944</v>
      </c>
      <c r="M50" s="42">
        <f t="shared" si="38"/>
        <v>332.23999999999995</v>
      </c>
      <c r="N50" s="42">
        <f t="shared" si="36"/>
        <v>333.27620138756288</v>
      </c>
    </row>
    <row r="51" spans="1:14" x14ac:dyDescent="0.2">
      <c r="A51" s="21" t="s">
        <v>3</v>
      </c>
      <c r="B51" s="42">
        <f t="shared" si="31"/>
        <v>275</v>
      </c>
      <c r="C51" s="42">
        <f t="shared" si="33"/>
        <v>277.08333333333331</v>
      </c>
      <c r="D51" s="42">
        <f t="shared" ref="D51:L51" si="40">D8/D30</f>
        <v>286.28205128205127</v>
      </c>
      <c r="E51" s="42">
        <f t="shared" si="40"/>
        <v>275</v>
      </c>
      <c r="F51" s="42">
        <f t="shared" si="40"/>
        <v>277.5462962962963</v>
      </c>
      <c r="G51" s="42">
        <f t="shared" si="40"/>
        <v>275</v>
      </c>
      <c r="H51" s="42">
        <f t="shared" si="40"/>
        <v>275</v>
      </c>
      <c r="I51" s="42">
        <f t="shared" si="40"/>
        <v>280.09259259259261</v>
      </c>
      <c r="J51" s="42">
        <f t="shared" si="40"/>
        <v>277.64423076923077</v>
      </c>
      <c r="K51" s="42">
        <f t="shared" si="40"/>
        <v>275</v>
      </c>
      <c r="L51" s="42">
        <f t="shared" si="40"/>
        <v>282.76785714285717</v>
      </c>
      <c r="M51" s="42">
        <f t="shared" si="38"/>
        <v>277.17391304347825</v>
      </c>
      <c r="N51" s="42">
        <f t="shared" si="36"/>
        <v>277.9026485325698</v>
      </c>
    </row>
    <row r="52" spans="1:14" x14ac:dyDescent="0.2">
      <c r="A52" s="21" t="s">
        <v>21</v>
      </c>
      <c r="B52" s="42">
        <f t="shared" si="31"/>
        <v>251.51</v>
      </c>
      <c r="C52" s="42">
        <f t="shared" si="33"/>
        <v>251.51</v>
      </c>
      <c r="D52" s="42">
        <f t="shared" ref="D52:L52" si="41">D9/D31</f>
        <v>251.51000000000002</v>
      </c>
      <c r="E52" s="42">
        <f t="shared" si="41"/>
        <v>251.51</v>
      </c>
      <c r="F52" s="42">
        <f t="shared" si="41"/>
        <v>251.51</v>
      </c>
      <c r="G52" s="42">
        <f t="shared" si="41"/>
        <v>251.51</v>
      </c>
      <c r="H52" s="42">
        <f t="shared" si="41"/>
        <v>251.51000000000002</v>
      </c>
      <c r="I52" s="42">
        <f t="shared" si="41"/>
        <v>281.09941176470585</v>
      </c>
      <c r="J52" s="42">
        <f t="shared" si="41"/>
        <v>251.51</v>
      </c>
      <c r="K52" s="42">
        <f t="shared" si="41"/>
        <v>251.51</v>
      </c>
      <c r="L52" s="42">
        <f t="shared" si="41"/>
        <v>251.51</v>
      </c>
      <c r="M52" s="42">
        <f t="shared" si="38"/>
        <v>251.51</v>
      </c>
      <c r="N52" s="42">
        <f t="shared" si="36"/>
        <v>255.59959349593493</v>
      </c>
    </row>
    <row r="53" spans="1:14" x14ac:dyDescent="0.2">
      <c r="A53" s="21" t="s">
        <v>4</v>
      </c>
      <c r="B53" s="42">
        <f t="shared" si="31"/>
        <v>336.91034482758619</v>
      </c>
      <c r="C53" s="42">
        <f t="shared" si="33"/>
        <v>336</v>
      </c>
      <c r="D53" s="42">
        <f t="shared" ref="D53:L53" si="42">D10/D32</f>
        <v>338.81379310344829</v>
      </c>
      <c r="E53" s="42">
        <f t="shared" si="42"/>
        <v>331.2</v>
      </c>
      <c r="F53" s="42">
        <f t="shared" si="42"/>
        <v>334.8</v>
      </c>
      <c r="G53" s="42">
        <f t="shared" si="42"/>
        <v>331.2</v>
      </c>
      <c r="H53" s="42">
        <f t="shared" si="42"/>
        <v>345.39428571428567</v>
      </c>
      <c r="I53" s="42">
        <f t="shared" si="42"/>
        <v>335.39240506329116</v>
      </c>
      <c r="J53" s="42">
        <f t="shared" si="42"/>
        <v>351.39512195121955</v>
      </c>
      <c r="K53" s="42">
        <f t="shared" si="42"/>
        <v>331.2</v>
      </c>
      <c r="L53" s="42">
        <f t="shared" si="42"/>
        <v>340.15135135135137</v>
      </c>
      <c r="M53" s="42">
        <f t="shared" si="38"/>
        <v>350.68235294117648</v>
      </c>
      <c r="N53" s="42">
        <f t="shared" si="36"/>
        <v>337.9843575418995</v>
      </c>
    </row>
    <row r="54" spans="1:14" x14ac:dyDescent="0.2">
      <c r="A54" s="21" t="s">
        <v>5</v>
      </c>
      <c r="B54" s="42">
        <f t="shared" si="31"/>
        <v>333.96</v>
      </c>
      <c r="C54" s="42">
        <f t="shared" si="33"/>
        <v>333.96000000000004</v>
      </c>
      <c r="D54" s="42">
        <f t="shared" ref="D54:L54" si="43">D11/D33</f>
        <v>333.96</v>
      </c>
      <c r="E54" s="42">
        <f t="shared" si="43"/>
        <v>333.96</v>
      </c>
      <c r="F54" s="42">
        <f t="shared" si="43"/>
        <v>341.72651162790697</v>
      </c>
      <c r="G54" s="42">
        <f t="shared" si="43"/>
        <v>333.96</v>
      </c>
      <c r="H54" s="42">
        <f t="shared" si="43"/>
        <v>369.58240000000001</v>
      </c>
      <c r="I54" s="42">
        <f t="shared" si="43"/>
        <v>333.96</v>
      </c>
      <c r="J54" s="42">
        <f t="shared" si="43"/>
        <v>339.17812500000002</v>
      </c>
      <c r="K54" s="42">
        <f t="shared" si="43"/>
        <v>333.96</v>
      </c>
      <c r="L54" s="42">
        <f t="shared" si="43"/>
        <v>333.96</v>
      </c>
      <c r="M54" s="42">
        <f t="shared" si="38"/>
        <v>333.96</v>
      </c>
      <c r="N54" s="42">
        <f t="shared" si="36"/>
        <v>337.8889411764705</v>
      </c>
    </row>
    <row r="55" spans="1:14" x14ac:dyDescent="0.2">
      <c r="A55" s="45" t="s">
        <v>29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7"/>
    </row>
    <row r="56" spans="1:14" s="2" customFormat="1" x14ac:dyDescent="0.2">
      <c r="A56" s="17" t="s">
        <v>8</v>
      </c>
      <c r="B56" s="18" t="s">
        <v>36</v>
      </c>
      <c r="C56" s="18" t="s">
        <v>37</v>
      </c>
      <c r="D56" s="18" t="s">
        <v>38</v>
      </c>
      <c r="E56" s="18" t="s">
        <v>39</v>
      </c>
      <c r="F56" s="18" t="s">
        <v>40</v>
      </c>
      <c r="G56" s="18" t="s">
        <v>41</v>
      </c>
      <c r="H56" s="18" t="s">
        <v>42</v>
      </c>
      <c r="I56" s="18" t="s">
        <v>43</v>
      </c>
      <c r="J56" s="18" t="s">
        <v>44</v>
      </c>
      <c r="K56" s="18" t="s">
        <v>45</v>
      </c>
      <c r="L56" s="18" t="s">
        <v>46</v>
      </c>
      <c r="M56" s="18" t="s">
        <v>47</v>
      </c>
      <c r="N56" s="18" t="s">
        <v>0</v>
      </c>
    </row>
    <row r="57" spans="1:14" x14ac:dyDescent="0.2">
      <c r="A57" s="21" t="s">
        <v>18</v>
      </c>
      <c r="B57" s="22">
        <v>65379.839999999997</v>
      </c>
      <c r="C57" s="22">
        <v>48013.32</v>
      </c>
      <c r="D57" s="22">
        <v>59931.519999999997</v>
      </c>
      <c r="E57" s="22">
        <v>59931.519999999997</v>
      </c>
      <c r="F57" s="22">
        <v>88194.68</v>
      </c>
      <c r="G57" s="22">
        <v>71509.2</v>
      </c>
      <c r="H57" s="22">
        <v>74573.88</v>
      </c>
      <c r="I57" s="22">
        <v>66401.399999999994</v>
      </c>
      <c r="J57" s="22">
        <v>61634.12</v>
      </c>
      <c r="K57" s="22">
        <v>90918.84</v>
      </c>
      <c r="L57" s="22">
        <v>103518.08</v>
      </c>
      <c r="M57" s="22">
        <v>80703.240000000005</v>
      </c>
      <c r="N57" s="22">
        <f t="shared" ref="N57:N65" si="44">SUM(B57:M57)</f>
        <v>870709.6399999999</v>
      </c>
    </row>
    <row r="58" spans="1:14" x14ac:dyDescent="0.2">
      <c r="A58" s="21" t="s">
        <v>19</v>
      </c>
      <c r="B58" s="22">
        <v>284182.02</v>
      </c>
      <c r="C58" s="22">
        <v>256087.98</v>
      </c>
      <c r="D58" s="22">
        <v>214307.1</v>
      </c>
      <c r="E58" s="22">
        <v>213226.56</v>
      </c>
      <c r="F58" s="22">
        <v>275897.88</v>
      </c>
      <c r="G58" s="22">
        <v>216468.18</v>
      </c>
      <c r="H58" s="22">
        <v>247803.84</v>
      </c>
      <c r="I58" s="22">
        <v>274457.15999999997</v>
      </c>
      <c r="J58" s="22">
        <v>255007.44</v>
      </c>
      <c r="K58" s="22">
        <v>322361.09999999998</v>
      </c>
      <c r="L58" s="22">
        <v>287063.46000000002</v>
      </c>
      <c r="M58" s="22">
        <v>269414.64</v>
      </c>
      <c r="N58" s="22">
        <f t="shared" si="44"/>
        <v>3116277.3600000003</v>
      </c>
    </row>
    <row r="59" spans="1:14" x14ac:dyDescent="0.2">
      <c r="A59" s="21" t="s">
        <v>1</v>
      </c>
      <c r="B59" s="22">
        <v>66159.820000000007</v>
      </c>
      <c r="C59" s="22">
        <v>54223.77</v>
      </c>
      <c r="D59" s="22">
        <v>48426.26</v>
      </c>
      <c r="E59" s="22">
        <v>41605.660000000003</v>
      </c>
      <c r="F59" s="22">
        <v>46039.05</v>
      </c>
      <c r="G59" s="22">
        <v>48767.29</v>
      </c>
      <c r="H59" s="22">
        <v>36149.18</v>
      </c>
      <c r="I59" s="22">
        <v>31374.76</v>
      </c>
      <c r="J59" s="22">
        <v>35467.120000000003</v>
      </c>
      <c r="K59" s="22">
        <v>31374.76</v>
      </c>
      <c r="L59" s="22">
        <v>26600.34</v>
      </c>
      <c r="M59" s="22">
        <v>25236.22</v>
      </c>
      <c r="N59" s="22">
        <f t="shared" si="44"/>
        <v>491424.23</v>
      </c>
    </row>
    <row r="60" spans="1:14" x14ac:dyDescent="0.2">
      <c r="A60" s="21" t="s">
        <v>20</v>
      </c>
      <c r="B60" s="22">
        <v>285664</v>
      </c>
      <c r="C60" s="22">
        <v>263882.12</v>
      </c>
      <c r="D60" s="22">
        <v>248884.76</v>
      </c>
      <c r="E60" s="22">
        <v>276022.84000000003</v>
      </c>
      <c r="F60" s="22">
        <v>425282.28</v>
      </c>
      <c r="G60" s="22">
        <v>470988.52</v>
      </c>
      <c r="H60" s="22">
        <v>463846.92</v>
      </c>
      <c r="I60" s="22">
        <v>475987.64</v>
      </c>
      <c r="J60" s="22">
        <v>466703.56</v>
      </c>
      <c r="K60" s="22">
        <v>503125.72</v>
      </c>
      <c r="L60" s="22">
        <v>438494.24</v>
      </c>
      <c r="M60" s="22">
        <v>409213.68</v>
      </c>
      <c r="N60" s="22">
        <f t="shared" si="44"/>
        <v>4728096.28</v>
      </c>
    </row>
    <row r="61" spans="1:14" x14ac:dyDescent="0.2">
      <c r="A61" s="21" t="s">
        <v>2</v>
      </c>
      <c r="B61" s="22">
        <v>4089121.14</v>
      </c>
      <c r="C61" s="22">
        <v>4206449</v>
      </c>
      <c r="D61" s="22">
        <v>4251342.9400000004</v>
      </c>
      <c r="E61" s="22">
        <v>3881250.88</v>
      </c>
      <c r="F61" s="22">
        <v>4620303.22</v>
      </c>
      <c r="G61" s="22">
        <v>3974811.36</v>
      </c>
      <c r="H61" s="22">
        <v>4089498.4</v>
      </c>
      <c r="I61" s="22">
        <v>4052149.66</v>
      </c>
      <c r="J61" s="22">
        <v>3330451.28</v>
      </c>
      <c r="K61" s="22">
        <v>4180040.8</v>
      </c>
      <c r="L61" s="22">
        <v>3797499.16</v>
      </c>
      <c r="M61" s="22">
        <v>3602455.74</v>
      </c>
      <c r="N61" s="22">
        <f t="shared" si="44"/>
        <v>48075373.579999991</v>
      </c>
    </row>
    <row r="62" spans="1:14" x14ac:dyDescent="0.2">
      <c r="A62" s="21" t="s">
        <v>3</v>
      </c>
      <c r="B62" s="22">
        <v>379965</v>
      </c>
      <c r="C62" s="22">
        <v>358065</v>
      </c>
      <c r="D62" s="22">
        <v>401135</v>
      </c>
      <c r="E62" s="22">
        <v>408070</v>
      </c>
      <c r="F62" s="22">
        <v>478515</v>
      </c>
      <c r="G62" s="22">
        <v>421940</v>
      </c>
      <c r="H62" s="22">
        <v>456980</v>
      </c>
      <c r="I62" s="22">
        <v>497860</v>
      </c>
      <c r="J62" s="22">
        <v>447490</v>
      </c>
      <c r="K62" s="22">
        <v>539835</v>
      </c>
      <c r="L62" s="22">
        <v>406615</v>
      </c>
      <c r="M62" s="22">
        <v>360255</v>
      </c>
      <c r="N62" s="22">
        <f t="shared" si="44"/>
        <v>5156725</v>
      </c>
    </row>
    <row r="63" spans="1:14" x14ac:dyDescent="0.2">
      <c r="A63" s="21" t="s">
        <v>21</v>
      </c>
      <c r="B63" s="22">
        <v>30510.240000000002</v>
      </c>
      <c r="C63" s="22">
        <v>40979.440000000002</v>
      </c>
      <c r="D63" s="22">
        <v>36492.639999999999</v>
      </c>
      <c r="E63" s="22">
        <v>24527.84</v>
      </c>
      <c r="F63" s="22">
        <v>44568.88</v>
      </c>
      <c r="G63" s="22">
        <v>35894.400000000001</v>
      </c>
      <c r="H63" s="22">
        <v>25724.32</v>
      </c>
      <c r="I63" s="22">
        <v>29313.759999999998</v>
      </c>
      <c r="J63" s="22">
        <v>18246.32</v>
      </c>
      <c r="K63" s="22">
        <v>19442.8</v>
      </c>
      <c r="L63" s="22">
        <v>14058.64</v>
      </c>
      <c r="M63" s="22">
        <v>14956</v>
      </c>
      <c r="N63" s="22">
        <f t="shared" si="44"/>
        <v>334715.28000000003</v>
      </c>
    </row>
    <row r="64" spans="1:14" x14ac:dyDescent="0.2">
      <c r="A64" s="21" t="s">
        <v>4</v>
      </c>
      <c r="B64" s="22">
        <v>368575.93</v>
      </c>
      <c r="C64" s="22">
        <v>321398.55</v>
      </c>
      <c r="D64" s="22">
        <v>312176.7</v>
      </c>
      <c r="E64" s="22">
        <v>303296.40000000002</v>
      </c>
      <c r="F64" s="22">
        <v>355212</v>
      </c>
      <c r="G64" s="22">
        <v>328912.65000000002</v>
      </c>
      <c r="H64" s="22">
        <v>319349.25</v>
      </c>
      <c r="I64" s="22">
        <v>291683.7</v>
      </c>
      <c r="J64" s="22">
        <v>259236.45</v>
      </c>
      <c r="K64" s="22">
        <v>287585.09999999998</v>
      </c>
      <c r="L64" s="22">
        <v>229521.6</v>
      </c>
      <c r="M64" s="22">
        <v>171116.55</v>
      </c>
      <c r="N64" s="22">
        <f t="shared" si="44"/>
        <v>3548064.8800000004</v>
      </c>
    </row>
    <row r="65" spans="1:14" x14ac:dyDescent="0.2">
      <c r="A65" s="21" t="s">
        <v>5</v>
      </c>
      <c r="B65" s="22">
        <v>91640.320000000007</v>
      </c>
      <c r="C65" s="22">
        <v>87702.65</v>
      </c>
      <c r="D65" s="22">
        <v>81975.13</v>
      </c>
      <c r="E65" s="22">
        <v>80543.25</v>
      </c>
      <c r="F65" s="22">
        <v>101663.48</v>
      </c>
      <c r="G65" s="22">
        <v>89134.53</v>
      </c>
      <c r="H65" s="22">
        <v>102379.42</v>
      </c>
      <c r="I65" s="22">
        <v>95935.96</v>
      </c>
      <c r="J65" s="22">
        <v>71236.03</v>
      </c>
      <c r="K65" s="22">
        <v>73383.850000000006</v>
      </c>
      <c r="L65" s="22">
        <v>79469.34</v>
      </c>
      <c r="M65" s="22">
        <v>71236.03</v>
      </c>
      <c r="N65" s="22">
        <f t="shared" si="44"/>
        <v>1026299.99</v>
      </c>
    </row>
    <row r="66" spans="1:14" x14ac:dyDescent="0.2">
      <c r="A66" s="23" t="s">
        <v>12</v>
      </c>
      <c r="B66" s="22">
        <f t="shared" ref="B66:N66" si="45">SUM(B57:B65)</f>
        <v>5661198.3100000005</v>
      </c>
      <c r="C66" s="22">
        <f t="shared" si="45"/>
        <v>5636801.8300000001</v>
      </c>
      <c r="D66" s="22">
        <f t="shared" si="45"/>
        <v>5654672.0499999998</v>
      </c>
      <c r="E66" s="22">
        <f t="shared" si="45"/>
        <v>5288474.95</v>
      </c>
      <c r="F66" s="22">
        <f t="shared" si="45"/>
        <v>6435676.4699999997</v>
      </c>
      <c r="G66" s="22">
        <f t="shared" si="45"/>
        <v>5658426.1300000008</v>
      </c>
      <c r="H66" s="22">
        <f t="shared" si="45"/>
        <v>5816305.21</v>
      </c>
      <c r="I66" s="22">
        <f t="shared" si="45"/>
        <v>5815164.04</v>
      </c>
      <c r="J66" s="22">
        <f t="shared" si="45"/>
        <v>4945472.32</v>
      </c>
      <c r="K66" s="22">
        <f t="shared" si="45"/>
        <v>6048067.9699999988</v>
      </c>
      <c r="L66" s="22">
        <f t="shared" si="45"/>
        <v>5382839.8599999994</v>
      </c>
      <c r="M66" s="22">
        <f t="shared" si="45"/>
        <v>5004587.1000000006</v>
      </c>
      <c r="N66" s="22">
        <f t="shared" si="45"/>
        <v>67347686.239999995</v>
      </c>
    </row>
    <row r="67" spans="1:14" x14ac:dyDescent="0.2">
      <c r="A67" s="38" t="s">
        <v>13</v>
      </c>
      <c r="B67" s="18" t="s">
        <v>36</v>
      </c>
      <c r="C67" s="18" t="s">
        <v>37</v>
      </c>
      <c r="D67" s="18" t="s">
        <v>38</v>
      </c>
      <c r="E67" s="18" t="s">
        <v>39</v>
      </c>
      <c r="F67" s="18" t="s">
        <v>40</v>
      </c>
      <c r="G67" s="18" t="s">
        <v>41</v>
      </c>
      <c r="H67" s="18" t="s">
        <v>42</v>
      </c>
      <c r="I67" s="18" t="s">
        <v>43</v>
      </c>
      <c r="J67" s="18" t="s">
        <v>44</v>
      </c>
      <c r="K67" s="18" t="s">
        <v>45</v>
      </c>
      <c r="L67" s="18" t="s">
        <v>46</v>
      </c>
      <c r="M67" s="18" t="s">
        <v>47</v>
      </c>
      <c r="N67" s="18" t="s">
        <v>0</v>
      </c>
    </row>
    <row r="68" spans="1:14" x14ac:dyDescent="0.2">
      <c r="A68" s="21" t="s">
        <v>18</v>
      </c>
      <c r="B68" s="39">
        <f t="shared" ref="B68:B76" si="46">B57/$B$66</f>
        <v>1.1548763427790961E-2</v>
      </c>
      <c r="C68" s="39">
        <f t="shared" ref="C68:C76" si="47">C57/$C$66</f>
        <v>8.5178300476105254E-3</v>
      </c>
      <c r="D68" s="39">
        <f t="shared" ref="D68:D76" si="48">D57/$D$66</f>
        <v>1.0598584581045685E-2</v>
      </c>
      <c r="E68" s="39">
        <f t="shared" ref="E68:E76" si="49">E57/$E$66</f>
        <v>1.1332476860838679E-2</v>
      </c>
      <c r="F68" s="39">
        <f t="shared" ref="F68:F76" si="50">F57/$F$66</f>
        <v>1.3704026361660781E-2</v>
      </c>
      <c r="G68" s="39">
        <f t="shared" ref="G68:G76" si="51">G57/$G$66</f>
        <v>1.2637648412669122E-2</v>
      </c>
      <c r="H68" s="39">
        <f t="shared" ref="H68:H76" si="52">H57/$H$66</f>
        <v>1.2821521104460748E-2</v>
      </c>
      <c r="I68" s="39">
        <f t="shared" ref="I68:I76" si="53">I57/$I$66</f>
        <v>1.1418663264398641E-2</v>
      </c>
      <c r="J68" s="39">
        <f t="shared" ref="J68:J76" si="54">J57/$J$66</f>
        <v>1.2462736825104705E-2</v>
      </c>
      <c r="K68" s="39">
        <f t="shared" ref="K68:K76" si="55">K57/$K$66</f>
        <v>1.5032708040151211E-2</v>
      </c>
      <c r="L68" s="39">
        <f t="shared" ref="L68:L76" si="56">L57/$L$66</f>
        <v>1.9231127563211589E-2</v>
      </c>
      <c r="M68" s="39">
        <f t="shared" ref="M68:M76" si="57">M57/$M$66</f>
        <v>1.6125853819189198E-2</v>
      </c>
      <c r="N68" s="39">
        <f t="shared" ref="N68:N76" si="58">N57/$N$66</f>
        <v>1.2928575406393946E-2</v>
      </c>
    </row>
    <row r="69" spans="1:14" x14ac:dyDescent="0.2">
      <c r="A69" s="21" t="s">
        <v>19</v>
      </c>
      <c r="B69" s="39">
        <f t="shared" si="46"/>
        <v>5.019820971436699E-2</v>
      </c>
      <c r="C69" s="39">
        <f t="shared" si="47"/>
        <v>4.5431432170820171E-2</v>
      </c>
      <c r="D69" s="39">
        <f t="shared" si="48"/>
        <v>3.7899120957863512E-2</v>
      </c>
      <c r="E69" s="39">
        <f t="shared" si="49"/>
        <v>4.0319101823485047E-2</v>
      </c>
      <c r="F69" s="39">
        <f t="shared" si="50"/>
        <v>4.2870066773260281E-2</v>
      </c>
      <c r="G69" s="39">
        <f t="shared" si="51"/>
        <v>3.8255899260100437E-2</v>
      </c>
      <c r="H69" s="39">
        <f t="shared" si="52"/>
        <v>4.2605026911921633E-2</v>
      </c>
      <c r="I69" s="39">
        <f t="shared" si="53"/>
        <v>4.7196804443026506E-2</v>
      </c>
      <c r="J69" s="39">
        <f t="shared" si="54"/>
        <v>5.1563819085332578E-2</v>
      </c>
      <c r="K69" s="39">
        <f t="shared" si="55"/>
        <v>5.329984742218432E-2</v>
      </c>
      <c r="L69" s="39">
        <f t="shared" si="56"/>
        <v>5.3329370270361352E-2</v>
      </c>
      <c r="M69" s="39">
        <f t="shared" si="57"/>
        <v>5.3833540033702276E-2</v>
      </c>
      <c r="N69" s="39">
        <f t="shared" si="58"/>
        <v>4.6271483609620148E-2</v>
      </c>
    </row>
    <row r="70" spans="1:14" x14ac:dyDescent="0.2">
      <c r="A70" s="21" t="s">
        <v>1</v>
      </c>
      <c r="B70" s="39">
        <f t="shared" si="46"/>
        <v>1.1686539912077378E-2</v>
      </c>
      <c r="C70" s="39">
        <f t="shared" si="47"/>
        <v>9.6195984239523993E-3</v>
      </c>
      <c r="D70" s="39">
        <f t="shared" si="48"/>
        <v>8.5639378502949618E-3</v>
      </c>
      <c r="E70" s="39">
        <f t="shared" si="49"/>
        <v>7.8672321214266136E-3</v>
      </c>
      <c r="F70" s="39">
        <f t="shared" si="50"/>
        <v>7.1537234997147087E-3</v>
      </c>
      <c r="G70" s="39">
        <f t="shared" si="51"/>
        <v>8.6185255192153566E-3</v>
      </c>
      <c r="H70" s="39">
        <f t="shared" si="52"/>
        <v>6.2151449579792599E-3</v>
      </c>
      <c r="I70" s="39">
        <f t="shared" si="53"/>
        <v>5.3953353309015165E-3</v>
      </c>
      <c r="J70" s="39">
        <f t="shared" si="54"/>
        <v>7.1716345184194659E-3</v>
      </c>
      <c r="K70" s="39">
        <f t="shared" si="55"/>
        <v>5.1875673612841369E-3</v>
      </c>
      <c r="L70" s="39">
        <f t="shared" si="56"/>
        <v>4.9416926179929122E-3</v>
      </c>
      <c r="M70" s="39">
        <f t="shared" si="57"/>
        <v>5.0426178015764772E-3</v>
      </c>
      <c r="N70" s="39">
        <f t="shared" si="58"/>
        <v>7.2968242479594944E-3</v>
      </c>
    </row>
    <row r="71" spans="1:14" x14ac:dyDescent="0.2">
      <c r="A71" s="21" t="s">
        <v>20</v>
      </c>
      <c r="B71" s="39">
        <f t="shared" si="46"/>
        <v>5.0459988214050032E-2</v>
      </c>
      <c r="C71" s="39">
        <f t="shared" si="47"/>
        <v>4.6814155962619675E-2</v>
      </c>
      <c r="D71" s="39">
        <f t="shared" si="48"/>
        <v>4.4014004313477385E-2</v>
      </c>
      <c r="E71" s="39">
        <f t="shared" si="49"/>
        <v>5.2193277383303108E-2</v>
      </c>
      <c r="F71" s="39">
        <f t="shared" si="50"/>
        <v>6.6081985628466511E-2</v>
      </c>
      <c r="G71" s="39">
        <f t="shared" si="51"/>
        <v>8.3236664962877224E-2</v>
      </c>
      <c r="H71" s="39">
        <f t="shared" si="52"/>
        <v>7.9749411912309193E-2</v>
      </c>
      <c r="I71" s="39">
        <f t="shared" si="53"/>
        <v>8.1852831102594309E-2</v>
      </c>
      <c r="J71" s="39">
        <f t="shared" si="54"/>
        <v>9.4369865970658176E-2</v>
      </c>
      <c r="K71" s="39">
        <f t="shared" si="55"/>
        <v>8.3187841554631214E-2</v>
      </c>
      <c r="L71" s="39">
        <f t="shared" si="56"/>
        <v>8.1461505711596632E-2</v>
      </c>
      <c r="M71" s="39">
        <f t="shared" si="57"/>
        <v>8.1767720657714191E-2</v>
      </c>
      <c r="N71" s="39">
        <f t="shared" si="58"/>
        <v>7.0204286798375995E-2</v>
      </c>
    </row>
    <row r="72" spans="1:14" x14ac:dyDescent="0.2">
      <c r="A72" s="21" t="s">
        <v>2</v>
      </c>
      <c r="B72" s="39">
        <f t="shared" si="46"/>
        <v>0.72230664182474114</v>
      </c>
      <c r="C72" s="39">
        <f t="shared" si="47"/>
        <v>0.74624745145599702</v>
      </c>
      <c r="D72" s="39">
        <f t="shared" si="48"/>
        <v>0.75182838233739846</v>
      </c>
      <c r="E72" s="39">
        <f t="shared" si="49"/>
        <v>0.73390739611993427</v>
      </c>
      <c r="F72" s="39">
        <f t="shared" si="50"/>
        <v>0.71792036805106829</v>
      </c>
      <c r="G72" s="39">
        <f t="shared" si="51"/>
        <v>0.70245882312154517</v>
      </c>
      <c r="H72" s="39">
        <f t="shared" si="52"/>
        <v>0.70310931980820168</v>
      </c>
      <c r="I72" s="39">
        <f t="shared" si="53"/>
        <v>0.69682465225864898</v>
      </c>
      <c r="J72" s="39">
        <f t="shared" si="54"/>
        <v>0.67343441930335168</v>
      </c>
      <c r="K72" s="39">
        <f t="shared" si="55"/>
        <v>0.69113654488244791</v>
      </c>
      <c r="L72" s="39">
        <f t="shared" si="56"/>
        <v>0.70548246999122144</v>
      </c>
      <c r="M72" s="39">
        <f t="shared" si="57"/>
        <v>0.71983076086336872</v>
      </c>
      <c r="N72" s="39">
        <f t="shared" si="58"/>
        <v>0.71383853349733128</v>
      </c>
    </row>
    <row r="73" spans="1:14" x14ac:dyDescent="0.2">
      <c r="A73" s="21" t="s">
        <v>3</v>
      </c>
      <c r="B73" s="39">
        <f t="shared" si="46"/>
        <v>6.7117415641283193E-2</v>
      </c>
      <c r="C73" s="39">
        <f t="shared" si="47"/>
        <v>6.3522722777713828E-2</v>
      </c>
      <c r="D73" s="39">
        <f t="shared" si="48"/>
        <v>7.0938685117910599E-2</v>
      </c>
      <c r="E73" s="39">
        <f t="shared" si="49"/>
        <v>7.7162131589561561E-2</v>
      </c>
      <c r="F73" s="39">
        <f t="shared" si="50"/>
        <v>7.4353489059091879E-2</v>
      </c>
      <c r="G73" s="39">
        <f t="shared" si="51"/>
        <v>7.456843834417963E-2</v>
      </c>
      <c r="H73" s="39">
        <f t="shared" si="52"/>
        <v>7.8568779233646857E-2</v>
      </c>
      <c r="I73" s="39">
        <f t="shared" si="53"/>
        <v>8.5614093871718186E-2</v>
      </c>
      <c r="J73" s="39">
        <f t="shared" si="54"/>
        <v>9.0484785081154789E-2</v>
      </c>
      <c r="K73" s="39">
        <f t="shared" si="55"/>
        <v>8.9257429426673612E-2</v>
      </c>
      <c r="L73" s="39">
        <f t="shared" si="56"/>
        <v>7.5539122577575626E-2</v>
      </c>
      <c r="M73" s="39">
        <f t="shared" si="57"/>
        <v>7.1984959558401923E-2</v>
      </c>
      <c r="N73" s="39">
        <f t="shared" si="58"/>
        <v>7.656870321607652E-2</v>
      </c>
    </row>
    <row r="74" spans="1:14" x14ac:dyDescent="0.2">
      <c r="A74" s="21" t="s">
        <v>21</v>
      </c>
      <c r="B74" s="39">
        <f t="shared" si="46"/>
        <v>5.3893607553203698E-3</v>
      </c>
      <c r="C74" s="39">
        <f t="shared" si="47"/>
        <v>7.2699806088446436E-3</v>
      </c>
      <c r="D74" s="39">
        <f t="shared" si="48"/>
        <v>6.4535378316059903E-3</v>
      </c>
      <c r="E74" s="39">
        <f t="shared" si="49"/>
        <v>4.6379798017195861E-3</v>
      </c>
      <c r="F74" s="39">
        <f t="shared" si="50"/>
        <v>6.9252828677386887E-3</v>
      </c>
      <c r="G74" s="39">
        <f t="shared" si="51"/>
        <v>6.3435307230917228E-3</v>
      </c>
      <c r="H74" s="39">
        <f t="shared" si="52"/>
        <v>4.4227940369724857E-3</v>
      </c>
      <c r="I74" s="39">
        <f t="shared" si="53"/>
        <v>5.0409171260455098E-3</v>
      </c>
      <c r="J74" s="39">
        <f t="shared" si="54"/>
        <v>3.689499974797149E-3</v>
      </c>
      <c r="K74" s="39">
        <f t="shared" si="55"/>
        <v>3.2147125489398235E-3</v>
      </c>
      <c r="L74" s="39">
        <f t="shared" si="56"/>
        <v>2.611751485395295E-3</v>
      </c>
      <c r="M74" s="39">
        <f t="shared" si="57"/>
        <v>2.9884583285602118E-3</v>
      </c>
      <c r="N74" s="39">
        <f t="shared" si="58"/>
        <v>4.9699596034704112E-3</v>
      </c>
    </row>
    <row r="75" spans="1:14" x14ac:dyDescent="0.2">
      <c r="A75" s="21" t="s">
        <v>4</v>
      </c>
      <c r="B75" s="39">
        <f t="shared" si="46"/>
        <v>6.5105638385594716E-2</v>
      </c>
      <c r="C75" s="39">
        <f t="shared" si="47"/>
        <v>5.7017890586371738E-2</v>
      </c>
      <c r="D75" s="39">
        <f t="shared" si="48"/>
        <v>5.5206862084955045E-2</v>
      </c>
      <c r="E75" s="39">
        <f t="shared" si="49"/>
        <v>5.7350446559267527E-2</v>
      </c>
      <c r="F75" s="39">
        <f t="shared" si="50"/>
        <v>5.5194197790368417E-2</v>
      </c>
      <c r="G75" s="39">
        <f t="shared" si="51"/>
        <v>5.8127939190751612E-2</v>
      </c>
      <c r="H75" s="39">
        <f t="shared" si="52"/>
        <v>5.4905861791939903E-2</v>
      </c>
      <c r="I75" s="39">
        <f t="shared" si="53"/>
        <v>5.0159152518077552E-2</v>
      </c>
      <c r="J75" s="39">
        <f t="shared" si="54"/>
        <v>5.2418946710432707E-2</v>
      </c>
      <c r="K75" s="39">
        <f t="shared" si="55"/>
        <v>4.7549912042407161E-2</v>
      </c>
      <c r="L75" s="39">
        <f t="shared" si="56"/>
        <v>4.2639499960899829E-2</v>
      </c>
      <c r="M75" s="39">
        <f t="shared" si="57"/>
        <v>3.4191941628910802E-2</v>
      </c>
      <c r="N75" s="39">
        <f t="shared" si="58"/>
        <v>5.268280290069844E-2</v>
      </c>
    </row>
    <row r="76" spans="1:14" x14ac:dyDescent="0.2">
      <c r="A76" s="21" t="s">
        <v>5</v>
      </c>
      <c r="B76" s="39">
        <f t="shared" si="46"/>
        <v>1.6187442124775169E-2</v>
      </c>
      <c r="C76" s="39">
        <f t="shared" si="47"/>
        <v>1.5558937966070024E-2</v>
      </c>
      <c r="D76" s="39">
        <f t="shared" si="48"/>
        <v>1.4496884925448508E-2</v>
      </c>
      <c r="E76" s="39">
        <f t="shared" si="49"/>
        <v>1.5229957740463533E-2</v>
      </c>
      <c r="F76" s="39">
        <f t="shared" si="50"/>
        <v>1.579685996863046E-2</v>
      </c>
      <c r="G76" s="39">
        <f t="shared" si="51"/>
        <v>1.575253046556958E-2</v>
      </c>
      <c r="H76" s="39">
        <f t="shared" si="52"/>
        <v>1.7602140242568187E-2</v>
      </c>
      <c r="I76" s="39">
        <f t="shared" si="53"/>
        <v>1.6497550084588846E-2</v>
      </c>
      <c r="J76" s="39">
        <f t="shared" si="54"/>
        <v>1.4404292530748609E-2</v>
      </c>
      <c r="K76" s="39">
        <f t="shared" si="55"/>
        <v>1.2133436721280767E-2</v>
      </c>
      <c r="L76" s="39">
        <f t="shared" si="56"/>
        <v>1.4763459821745468E-2</v>
      </c>
      <c r="M76" s="39">
        <f t="shared" si="57"/>
        <v>1.4234147308576164E-2</v>
      </c>
      <c r="N76" s="39">
        <f t="shared" si="58"/>
        <v>1.5238830720073749E-2</v>
      </c>
    </row>
    <row r="77" spans="1:14" x14ac:dyDescent="0.2">
      <c r="A77" s="23" t="s">
        <v>24</v>
      </c>
      <c r="B77" s="54">
        <f t="shared" ref="B77:N77" si="59">B66/B88</f>
        <v>371.3478720892096</v>
      </c>
      <c r="C77" s="54">
        <f t="shared" si="59"/>
        <v>371.84522923675706</v>
      </c>
      <c r="D77" s="54">
        <f t="shared" si="59"/>
        <v>371.99342477468588</v>
      </c>
      <c r="E77" s="54">
        <f t="shared" si="59"/>
        <v>371.43383551060543</v>
      </c>
      <c r="F77" s="54">
        <f t="shared" si="59"/>
        <v>371.48905968598473</v>
      </c>
      <c r="G77" s="54">
        <f t="shared" si="59"/>
        <v>370.70401795073383</v>
      </c>
      <c r="H77" s="54">
        <f t="shared" si="59"/>
        <v>371.26932273713777</v>
      </c>
      <c r="I77" s="54">
        <f t="shared" si="59"/>
        <v>371.05436702399186</v>
      </c>
      <c r="J77" s="54">
        <f t="shared" si="59"/>
        <v>371.11453699534746</v>
      </c>
      <c r="K77" s="54">
        <f t="shared" si="59"/>
        <v>371.48012837049316</v>
      </c>
      <c r="L77" s="54">
        <f t="shared" si="59"/>
        <v>371.4352649737786</v>
      </c>
      <c r="M77" s="54">
        <f t="shared" si="59"/>
        <v>371.3979294990724</v>
      </c>
      <c r="N77" s="54">
        <f t="shared" si="59"/>
        <v>371.38288348599059</v>
      </c>
    </row>
    <row r="78" spans="1:14" x14ac:dyDescent="0.2">
      <c r="A78" s="23" t="s">
        <v>9</v>
      </c>
      <c r="B78" s="18" t="s">
        <v>36</v>
      </c>
      <c r="C78" s="18" t="s">
        <v>37</v>
      </c>
      <c r="D78" s="18" t="s">
        <v>38</v>
      </c>
      <c r="E78" s="18" t="s">
        <v>39</v>
      </c>
      <c r="F78" s="18" t="s">
        <v>40</v>
      </c>
      <c r="G78" s="18" t="s">
        <v>41</v>
      </c>
      <c r="H78" s="18" t="s">
        <v>42</v>
      </c>
      <c r="I78" s="18" t="s">
        <v>43</v>
      </c>
      <c r="J78" s="18" t="s">
        <v>44</v>
      </c>
      <c r="K78" s="18" t="s">
        <v>45</v>
      </c>
      <c r="L78" s="18" t="s">
        <v>46</v>
      </c>
      <c r="M78" s="18" t="s">
        <v>47</v>
      </c>
      <c r="N78" s="18" t="s">
        <v>0</v>
      </c>
    </row>
    <row r="79" spans="1:14" x14ac:dyDescent="0.2">
      <c r="A79" s="21" t="s">
        <v>18</v>
      </c>
      <c r="B79" s="25">
        <v>192</v>
      </c>
      <c r="C79" s="25">
        <v>141</v>
      </c>
      <c r="D79" s="25">
        <v>176</v>
      </c>
      <c r="E79" s="25">
        <v>176</v>
      </c>
      <c r="F79" s="25">
        <v>259</v>
      </c>
      <c r="G79" s="25">
        <v>210</v>
      </c>
      <c r="H79" s="25">
        <v>219</v>
      </c>
      <c r="I79" s="25">
        <v>195</v>
      </c>
      <c r="J79" s="25">
        <v>181</v>
      </c>
      <c r="K79" s="25">
        <v>267</v>
      </c>
      <c r="L79" s="25">
        <v>302</v>
      </c>
      <c r="M79" s="25">
        <v>237</v>
      </c>
      <c r="N79" s="25">
        <f t="shared" ref="N79:N87" si="60">SUM(B79:M79)</f>
        <v>2555</v>
      </c>
    </row>
    <row r="80" spans="1:14" x14ac:dyDescent="0.2">
      <c r="A80" s="21" t="s">
        <v>19</v>
      </c>
      <c r="B80" s="25">
        <v>789</v>
      </c>
      <c r="C80" s="25">
        <v>710</v>
      </c>
      <c r="D80" s="25">
        <v>595</v>
      </c>
      <c r="E80" s="25">
        <v>589</v>
      </c>
      <c r="F80" s="25">
        <v>764</v>
      </c>
      <c r="G80" s="25">
        <v>601</v>
      </c>
      <c r="H80" s="25">
        <v>682</v>
      </c>
      <c r="I80" s="25">
        <v>762</v>
      </c>
      <c r="J80" s="25">
        <v>708</v>
      </c>
      <c r="K80" s="25">
        <v>887</v>
      </c>
      <c r="L80" s="25">
        <v>797</v>
      </c>
      <c r="M80" s="25">
        <v>748</v>
      </c>
      <c r="N80" s="25">
        <f t="shared" si="60"/>
        <v>8632</v>
      </c>
    </row>
    <row r="81" spans="1:14" x14ac:dyDescent="0.2">
      <c r="A81" s="21" t="s">
        <v>1</v>
      </c>
      <c r="B81" s="25">
        <v>193</v>
      </c>
      <c r="C81" s="25">
        <v>159</v>
      </c>
      <c r="D81" s="25">
        <v>142</v>
      </c>
      <c r="E81" s="25">
        <v>122</v>
      </c>
      <c r="F81" s="25">
        <v>133</v>
      </c>
      <c r="G81" s="25">
        <v>142</v>
      </c>
      <c r="H81" s="25">
        <v>106</v>
      </c>
      <c r="I81" s="25">
        <v>92</v>
      </c>
      <c r="J81" s="25">
        <v>104</v>
      </c>
      <c r="K81" s="25">
        <v>90</v>
      </c>
      <c r="L81" s="25">
        <v>78</v>
      </c>
      <c r="M81" s="25">
        <v>74</v>
      </c>
      <c r="N81" s="25">
        <f t="shared" si="60"/>
        <v>1435</v>
      </c>
    </row>
    <row r="82" spans="1:14" x14ac:dyDescent="0.2">
      <c r="A82" s="21" t="s">
        <v>20</v>
      </c>
      <c r="B82" s="25">
        <v>794</v>
      </c>
      <c r="C82" s="25">
        <v>739</v>
      </c>
      <c r="D82" s="25">
        <v>693</v>
      </c>
      <c r="E82" s="25">
        <v>773</v>
      </c>
      <c r="F82" s="25">
        <v>1191</v>
      </c>
      <c r="G82" s="25">
        <v>1317</v>
      </c>
      <c r="H82" s="25">
        <v>1295</v>
      </c>
      <c r="I82" s="25">
        <v>1331</v>
      </c>
      <c r="J82" s="25">
        <v>1299</v>
      </c>
      <c r="K82" s="25">
        <v>1405</v>
      </c>
      <c r="L82" s="25">
        <v>1222</v>
      </c>
      <c r="M82" s="25">
        <v>1145</v>
      </c>
      <c r="N82" s="25">
        <f t="shared" si="60"/>
        <v>13204</v>
      </c>
    </row>
    <row r="83" spans="1:14" x14ac:dyDescent="0.2">
      <c r="A83" s="21" t="s">
        <v>2</v>
      </c>
      <c r="B83" s="25">
        <v>10808</v>
      </c>
      <c r="C83" s="25">
        <v>11116</v>
      </c>
      <c r="D83" s="25">
        <v>11240</v>
      </c>
      <c r="E83" s="25">
        <v>10269</v>
      </c>
      <c r="F83" s="25">
        <v>12204</v>
      </c>
      <c r="G83" s="25">
        <v>10509</v>
      </c>
      <c r="H83" s="25">
        <v>10808</v>
      </c>
      <c r="I83" s="25">
        <v>10711</v>
      </c>
      <c r="J83" s="25">
        <v>8799</v>
      </c>
      <c r="K83" s="25">
        <v>11055</v>
      </c>
      <c r="L83" s="25">
        <v>10039</v>
      </c>
      <c r="M83" s="25">
        <v>9536</v>
      </c>
      <c r="N83" s="25">
        <f t="shared" si="60"/>
        <v>127094</v>
      </c>
    </row>
    <row r="84" spans="1:14" x14ac:dyDescent="0.2">
      <c r="A84" s="21" t="s">
        <v>3</v>
      </c>
      <c r="B84" s="25">
        <v>1039</v>
      </c>
      <c r="C84" s="25">
        <v>973</v>
      </c>
      <c r="D84" s="25">
        <v>1097</v>
      </c>
      <c r="E84" s="25">
        <v>1114</v>
      </c>
      <c r="F84" s="25">
        <v>1306</v>
      </c>
      <c r="G84" s="25">
        <v>1155</v>
      </c>
      <c r="H84" s="25">
        <v>1252</v>
      </c>
      <c r="I84" s="25">
        <v>1363</v>
      </c>
      <c r="J84" s="25">
        <v>1220</v>
      </c>
      <c r="K84" s="25">
        <v>1469</v>
      </c>
      <c r="L84" s="25">
        <v>1113</v>
      </c>
      <c r="M84" s="25">
        <v>985</v>
      </c>
      <c r="N84" s="25">
        <f t="shared" si="60"/>
        <v>14086</v>
      </c>
    </row>
    <row r="85" spans="1:14" x14ac:dyDescent="0.2">
      <c r="A85" s="21" t="s">
        <v>21</v>
      </c>
      <c r="B85" s="25">
        <v>102</v>
      </c>
      <c r="C85" s="25">
        <v>137</v>
      </c>
      <c r="D85" s="25">
        <v>120</v>
      </c>
      <c r="E85" s="25">
        <v>82</v>
      </c>
      <c r="F85" s="25">
        <v>149</v>
      </c>
      <c r="G85" s="25">
        <v>118</v>
      </c>
      <c r="H85" s="25">
        <v>86</v>
      </c>
      <c r="I85" s="25">
        <v>98</v>
      </c>
      <c r="J85" s="25">
        <v>61</v>
      </c>
      <c r="K85" s="25">
        <v>65</v>
      </c>
      <c r="L85" s="25">
        <v>47</v>
      </c>
      <c r="M85" s="25">
        <v>50</v>
      </c>
      <c r="N85" s="25">
        <f t="shared" si="60"/>
        <v>1115</v>
      </c>
    </row>
    <row r="86" spans="1:14" x14ac:dyDescent="0.2">
      <c r="A86" s="21" t="s">
        <v>4</v>
      </c>
      <c r="B86" s="25">
        <v>1074</v>
      </c>
      <c r="C86" s="25">
        <v>939</v>
      </c>
      <c r="D86" s="25">
        <v>909</v>
      </c>
      <c r="E86" s="25">
        <v>888</v>
      </c>
      <c r="F86" s="25">
        <v>1036</v>
      </c>
      <c r="G86" s="25">
        <v>963</v>
      </c>
      <c r="H86" s="25">
        <v>932</v>
      </c>
      <c r="I86" s="25">
        <v>852</v>
      </c>
      <c r="J86" s="25">
        <v>755</v>
      </c>
      <c r="K86" s="25">
        <v>838</v>
      </c>
      <c r="L86" s="25">
        <v>672</v>
      </c>
      <c r="M86" s="25">
        <v>501</v>
      </c>
      <c r="N86" s="25">
        <f t="shared" si="60"/>
        <v>10359</v>
      </c>
    </row>
    <row r="87" spans="1:14" x14ac:dyDescent="0.2">
      <c r="A87" s="21" t="s">
        <v>5</v>
      </c>
      <c r="B87" s="25">
        <v>254</v>
      </c>
      <c r="C87" s="25">
        <v>245</v>
      </c>
      <c r="D87" s="25">
        <v>229</v>
      </c>
      <c r="E87" s="25">
        <v>225</v>
      </c>
      <c r="F87" s="25">
        <v>282</v>
      </c>
      <c r="G87" s="25">
        <v>249</v>
      </c>
      <c r="H87" s="25">
        <v>286</v>
      </c>
      <c r="I87" s="25">
        <v>268</v>
      </c>
      <c r="J87" s="25">
        <v>199</v>
      </c>
      <c r="K87" s="25">
        <v>205</v>
      </c>
      <c r="L87" s="25">
        <v>222</v>
      </c>
      <c r="M87" s="25">
        <v>199</v>
      </c>
      <c r="N87" s="25">
        <f t="shared" si="60"/>
        <v>2863</v>
      </c>
    </row>
    <row r="88" spans="1:14" x14ac:dyDescent="0.2">
      <c r="A88" s="23" t="s">
        <v>10</v>
      </c>
      <c r="B88" s="25">
        <f t="shared" ref="B88:N88" si="61">SUM(B79:B87)</f>
        <v>15245</v>
      </c>
      <c r="C88" s="25">
        <f t="shared" si="61"/>
        <v>15159</v>
      </c>
      <c r="D88" s="25">
        <f t="shared" si="61"/>
        <v>15201</v>
      </c>
      <c r="E88" s="25">
        <f t="shared" si="61"/>
        <v>14238</v>
      </c>
      <c r="F88" s="25">
        <f t="shared" si="61"/>
        <v>17324</v>
      </c>
      <c r="G88" s="25">
        <f t="shared" si="61"/>
        <v>15264</v>
      </c>
      <c r="H88" s="25">
        <f t="shared" si="61"/>
        <v>15666</v>
      </c>
      <c r="I88" s="25">
        <f t="shared" si="61"/>
        <v>15672</v>
      </c>
      <c r="J88" s="25">
        <f t="shared" si="61"/>
        <v>13326</v>
      </c>
      <c r="K88" s="25">
        <f t="shared" si="61"/>
        <v>16281</v>
      </c>
      <c r="L88" s="25">
        <f t="shared" si="61"/>
        <v>14492</v>
      </c>
      <c r="M88" s="25">
        <f t="shared" si="61"/>
        <v>13475</v>
      </c>
      <c r="N88" s="25">
        <f t="shared" si="61"/>
        <v>181343</v>
      </c>
    </row>
    <row r="89" spans="1:14" x14ac:dyDescent="0.2">
      <c r="A89" s="38" t="s">
        <v>16</v>
      </c>
      <c r="B89" s="18" t="s">
        <v>36</v>
      </c>
      <c r="C89" s="18" t="s">
        <v>37</v>
      </c>
      <c r="D89" s="18" t="s">
        <v>38</v>
      </c>
      <c r="E89" s="18" t="s">
        <v>39</v>
      </c>
      <c r="F89" s="18" t="s">
        <v>40</v>
      </c>
      <c r="G89" s="18" t="s">
        <v>41</v>
      </c>
      <c r="H89" s="18" t="s">
        <v>42</v>
      </c>
      <c r="I89" s="18" t="s">
        <v>43</v>
      </c>
      <c r="J89" s="18" t="s">
        <v>44</v>
      </c>
      <c r="K89" s="18" t="s">
        <v>45</v>
      </c>
      <c r="L89" s="18" t="s">
        <v>46</v>
      </c>
      <c r="M89" s="18" t="s">
        <v>47</v>
      </c>
      <c r="N89" s="18" t="s">
        <v>0</v>
      </c>
    </row>
    <row r="90" spans="1:14" x14ac:dyDescent="0.2">
      <c r="A90" s="21" t="s">
        <v>18</v>
      </c>
      <c r="B90" s="39">
        <f t="shared" ref="B90:B98" si="62">B79/$B$88</f>
        <v>1.2594293210888816E-2</v>
      </c>
      <c r="C90" s="39">
        <f t="shared" ref="C90:C98" si="63">C79/$C$88</f>
        <v>9.3014051058776959E-3</v>
      </c>
      <c r="D90" s="39">
        <f t="shared" ref="D90:D98" si="64">D79/$D$88</f>
        <v>1.1578185645681206E-2</v>
      </c>
      <c r="E90" s="39">
        <f t="shared" ref="E90:E98" si="65">E79/$E$88</f>
        <v>1.2361286697569883E-2</v>
      </c>
      <c r="F90" s="39">
        <f t="shared" ref="F90:F98" si="66">F79/$F$88</f>
        <v>1.4950357885015008E-2</v>
      </c>
      <c r="G90" s="39">
        <f t="shared" ref="G90:G98" si="67">G79/$G$88</f>
        <v>1.3757861635220126E-2</v>
      </c>
      <c r="H90" s="39">
        <f t="shared" ref="H90:H98" si="68">H79/$H$88</f>
        <v>1.3979318268862504E-2</v>
      </c>
      <c r="I90" s="39">
        <f t="shared" ref="I90:I98" si="69">I79/$I$88</f>
        <v>1.2442572741194487E-2</v>
      </c>
      <c r="J90" s="39">
        <f t="shared" ref="J90:J98" si="70">J79/$J$88</f>
        <v>1.3582470358697283E-2</v>
      </c>
      <c r="K90" s="39">
        <f t="shared" ref="K90:K98" si="71">K79/$K$88</f>
        <v>1.6399484061175605E-2</v>
      </c>
      <c r="L90" s="39">
        <f t="shared" ref="L90:L98" si="72">L79/$L$88</f>
        <v>2.0839083632348883E-2</v>
      </c>
      <c r="M90" s="39">
        <f t="shared" ref="M90:M98" si="73">M79/$M$88</f>
        <v>1.758812615955473E-2</v>
      </c>
      <c r="N90" s="39">
        <f t="shared" ref="N90:N98" si="74">N79/$N$88</f>
        <v>1.4089322444207937E-2</v>
      </c>
    </row>
    <row r="91" spans="1:14" x14ac:dyDescent="0.2">
      <c r="A91" s="21" t="s">
        <v>19</v>
      </c>
      <c r="B91" s="39">
        <f t="shared" si="62"/>
        <v>5.1754673663496231E-2</v>
      </c>
      <c r="C91" s="39">
        <f t="shared" si="63"/>
        <v>4.6836862589880596E-2</v>
      </c>
      <c r="D91" s="39">
        <f t="shared" si="64"/>
        <v>3.9142161699888163E-2</v>
      </c>
      <c r="E91" s="39">
        <f t="shared" si="65"/>
        <v>4.1368169686753754E-2</v>
      </c>
      <c r="F91" s="39">
        <f t="shared" si="66"/>
        <v>4.4100669591318399E-2</v>
      </c>
      <c r="G91" s="39">
        <f t="shared" si="67"/>
        <v>3.9373689727463315E-2</v>
      </c>
      <c r="H91" s="39">
        <f t="shared" si="68"/>
        <v>4.3533767394357208E-2</v>
      </c>
      <c r="I91" s="39">
        <f t="shared" si="69"/>
        <v>4.8621745788667688E-2</v>
      </c>
      <c r="J91" s="39">
        <f t="shared" si="70"/>
        <v>5.3129221071589378E-2</v>
      </c>
      <c r="K91" s="39">
        <f t="shared" si="71"/>
        <v>5.4480683004729441E-2</v>
      </c>
      <c r="L91" s="39">
        <f t="shared" si="72"/>
        <v>5.4995859784708806E-2</v>
      </c>
      <c r="M91" s="39">
        <f t="shared" si="73"/>
        <v>5.5510204081632653E-2</v>
      </c>
      <c r="N91" s="39">
        <f t="shared" si="74"/>
        <v>4.7600403654952217E-2</v>
      </c>
    </row>
    <row r="92" spans="1:14" x14ac:dyDescent="0.2">
      <c r="A92" s="21" t="s">
        <v>1</v>
      </c>
      <c r="B92" s="39">
        <f t="shared" si="62"/>
        <v>1.2659888488028861E-2</v>
      </c>
      <c r="C92" s="39">
        <f t="shared" si="63"/>
        <v>1.0488818523649317E-2</v>
      </c>
      <c r="D92" s="39">
        <f t="shared" si="64"/>
        <v>9.3414906914018811E-3</v>
      </c>
      <c r="E92" s="39">
        <f t="shared" si="65"/>
        <v>8.5686191880882147E-3</v>
      </c>
      <c r="F92" s="39">
        <f t="shared" si="66"/>
        <v>7.6772108058185172E-3</v>
      </c>
      <c r="G92" s="39">
        <f t="shared" si="67"/>
        <v>9.3029350104821811E-3</v>
      </c>
      <c r="H92" s="39">
        <f t="shared" si="68"/>
        <v>6.7662453721434954E-3</v>
      </c>
      <c r="I92" s="39">
        <f t="shared" si="69"/>
        <v>5.8703420112302196E-3</v>
      </c>
      <c r="J92" s="39">
        <f t="shared" si="70"/>
        <v>7.8042923607984389E-3</v>
      </c>
      <c r="K92" s="39">
        <f t="shared" si="71"/>
        <v>5.5279159756771697E-3</v>
      </c>
      <c r="L92" s="39">
        <f t="shared" si="72"/>
        <v>5.3822798785536849E-3</v>
      </c>
      <c r="M92" s="39">
        <f t="shared" si="73"/>
        <v>5.4916512059369205E-3</v>
      </c>
      <c r="N92" s="39">
        <f t="shared" si="74"/>
        <v>7.9131810988017186E-3</v>
      </c>
    </row>
    <row r="93" spans="1:14" x14ac:dyDescent="0.2">
      <c r="A93" s="21" t="s">
        <v>20</v>
      </c>
      <c r="B93" s="39">
        <f t="shared" si="62"/>
        <v>5.2082650049196461E-2</v>
      </c>
      <c r="C93" s="39">
        <f t="shared" si="63"/>
        <v>4.8749917540734877E-2</v>
      </c>
      <c r="D93" s="39">
        <f t="shared" si="64"/>
        <v>4.5589105979869746E-2</v>
      </c>
      <c r="E93" s="39">
        <f t="shared" si="65"/>
        <v>5.4291333052395002E-2</v>
      </c>
      <c r="F93" s="39">
        <f t="shared" si="66"/>
        <v>6.8748556915262063E-2</v>
      </c>
      <c r="G93" s="39">
        <f t="shared" si="67"/>
        <v>8.6281446540880505E-2</v>
      </c>
      <c r="H93" s="39">
        <f t="shared" si="68"/>
        <v>8.2663092046470057E-2</v>
      </c>
      <c r="I93" s="39">
        <f t="shared" si="69"/>
        <v>8.4928534966819805E-2</v>
      </c>
      <c r="J93" s="39">
        <f t="shared" si="70"/>
        <v>9.7478613237280506E-2</v>
      </c>
      <c r="K93" s="39">
        <f t="shared" si="71"/>
        <v>8.6296910509182478E-2</v>
      </c>
      <c r="L93" s="39">
        <f t="shared" si="72"/>
        <v>8.4322384764007732E-2</v>
      </c>
      <c r="M93" s="39">
        <f t="shared" si="73"/>
        <v>8.4972170686456405E-2</v>
      </c>
      <c r="N93" s="39">
        <f t="shared" si="74"/>
        <v>7.2812294932806887E-2</v>
      </c>
    </row>
    <row r="94" spans="1:14" x14ac:dyDescent="0.2">
      <c r="A94" s="21" t="s">
        <v>2</v>
      </c>
      <c r="B94" s="39">
        <f t="shared" si="62"/>
        <v>0.70895375532961624</v>
      </c>
      <c r="C94" s="39">
        <f t="shared" si="63"/>
        <v>0.73329375288607423</v>
      </c>
      <c r="D94" s="39">
        <f t="shared" si="64"/>
        <v>0.73942503782645874</v>
      </c>
      <c r="E94" s="39">
        <f t="shared" si="65"/>
        <v>0.72123893805309736</v>
      </c>
      <c r="F94" s="39">
        <f t="shared" si="66"/>
        <v>0.70445624567074583</v>
      </c>
      <c r="G94" s="39">
        <f t="shared" si="67"/>
        <v>0.68848270440251569</v>
      </c>
      <c r="H94" s="39">
        <f t="shared" si="68"/>
        <v>0.68990169794459344</v>
      </c>
      <c r="I94" s="39">
        <f t="shared" si="69"/>
        <v>0.68344818785094441</v>
      </c>
      <c r="J94" s="39">
        <f t="shared" si="70"/>
        <v>0.66028815848716793</v>
      </c>
      <c r="K94" s="39">
        <f t="shared" si="71"/>
        <v>0.67901234567901236</v>
      </c>
      <c r="L94" s="39">
        <f t="shared" si="72"/>
        <v>0.6927270218051339</v>
      </c>
      <c r="M94" s="39">
        <f t="shared" si="73"/>
        <v>0.7076808905380334</v>
      </c>
      <c r="N94" s="39">
        <f t="shared" si="74"/>
        <v>0.70084866799380185</v>
      </c>
    </row>
    <row r="95" spans="1:14" x14ac:dyDescent="0.2">
      <c r="A95" s="21" t="s">
        <v>3</v>
      </c>
      <c r="B95" s="39">
        <f t="shared" si="62"/>
        <v>6.8153492948507713E-2</v>
      </c>
      <c r="C95" s="39">
        <f t="shared" si="63"/>
        <v>6.4186291971765952E-2</v>
      </c>
      <c r="D95" s="39">
        <f t="shared" si="64"/>
        <v>7.216630484836524E-2</v>
      </c>
      <c r="E95" s="39">
        <f t="shared" si="65"/>
        <v>7.8241326028936645E-2</v>
      </c>
      <c r="F95" s="39">
        <f t="shared" si="66"/>
        <v>7.5386746709766791E-2</v>
      </c>
      <c r="G95" s="39">
        <f t="shared" si="67"/>
        <v>7.5668238993710696E-2</v>
      </c>
      <c r="H95" s="39">
        <f t="shared" si="68"/>
        <v>7.9918294395506198E-2</v>
      </c>
      <c r="I95" s="39">
        <f t="shared" si="69"/>
        <v>8.6970393057682491E-2</v>
      </c>
      <c r="J95" s="39">
        <f t="shared" si="70"/>
        <v>9.1550352693981693E-2</v>
      </c>
      <c r="K95" s="39">
        <f t="shared" si="71"/>
        <v>9.0227872980775142E-2</v>
      </c>
      <c r="L95" s="39">
        <f t="shared" si="72"/>
        <v>7.6800993651669883E-2</v>
      </c>
      <c r="M95" s="39">
        <f t="shared" si="73"/>
        <v>7.3098330241187379E-2</v>
      </c>
      <c r="N95" s="39">
        <f t="shared" si="74"/>
        <v>7.7676006242314286E-2</v>
      </c>
    </row>
    <row r="96" spans="1:14" x14ac:dyDescent="0.2">
      <c r="A96" s="21" t="s">
        <v>21</v>
      </c>
      <c r="B96" s="39">
        <f t="shared" si="62"/>
        <v>6.6907182682846835E-3</v>
      </c>
      <c r="C96" s="39">
        <f t="shared" si="63"/>
        <v>9.0375354574840031E-3</v>
      </c>
      <c r="D96" s="39">
        <f t="shared" si="64"/>
        <v>7.8942174856917301E-3</v>
      </c>
      <c r="E96" s="39">
        <f t="shared" si="65"/>
        <v>5.759235847731423E-3</v>
      </c>
      <c r="F96" s="39">
        <f t="shared" si="66"/>
        <v>8.6007850380974363E-3</v>
      </c>
      <c r="G96" s="39">
        <f t="shared" si="67"/>
        <v>7.7306079664570234E-3</v>
      </c>
      <c r="H96" s="39">
        <f t="shared" si="68"/>
        <v>5.4895953019277414E-3</v>
      </c>
      <c r="I96" s="39">
        <f t="shared" si="69"/>
        <v>6.2531904032669733E-3</v>
      </c>
      <c r="J96" s="39">
        <f t="shared" si="70"/>
        <v>4.5775176346990847E-3</v>
      </c>
      <c r="K96" s="39">
        <f t="shared" si="71"/>
        <v>3.9923837602112893E-3</v>
      </c>
      <c r="L96" s="39">
        <f t="shared" si="72"/>
        <v>3.243168644769528E-3</v>
      </c>
      <c r="M96" s="39">
        <f t="shared" si="73"/>
        <v>3.7105751391465678E-3</v>
      </c>
      <c r="N96" s="39">
        <f t="shared" si="74"/>
        <v>6.1485692858285132E-3</v>
      </c>
    </row>
    <row r="97" spans="1:14" x14ac:dyDescent="0.2">
      <c r="A97" s="21" t="s">
        <v>4</v>
      </c>
      <c r="B97" s="39">
        <f t="shared" si="62"/>
        <v>7.0449327648409318E-2</v>
      </c>
      <c r="C97" s="39">
        <f t="shared" si="63"/>
        <v>6.1943399960419553E-2</v>
      </c>
      <c r="D97" s="39">
        <f t="shared" si="64"/>
        <v>5.9798697454114862E-2</v>
      </c>
      <c r="E97" s="39">
        <f t="shared" si="65"/>
        <v>6.2368310155920773E-2</v>
      </c>
      <c r="F97" s="39">
        <f t="shared" si="66"/>
        <v>5.9801431540060034E-2</v>
      </c>
      <c r="G97" s="39">
        <f t="shared" si="67"/>
        <v>6.3089622641509441E-2</v>
      </c>
      <c r="H97" s="39">
        <f t="shared" si="68"/>
        <v>5.9491893272054133E-2</v>
      </c>
      <c r="I97" s="39">
        <f t="shared" si="69"/>
        <v>5.436447166921899E-2</v>
      </c>
      <c r="J97" s="39">
        <f t="shared" si="70"/>
        <v>5.6656160888488669E-2</v>
      </c>
      <c r="K97" s="39">
        <f t="shared" si="71"/>
        <v>5.1471039862416315E-2</v>
      </c>
      <c r="L97" s="39">
        <f t="shared" si="72"/>
        <v>4.6370411261385594E-2</v>
      </c>
      <c r="M97" s="39">
        <f t="shared" si="73"/>
        <v>3.717996289424861E-2</v>
      </c>
      <c r="N97" s="39">
        <f t="shared" si="74"/>
        <v>5.7123793033091987E-2</v>
      </c>
    </row>
    <row r="98" spans="1:14" x14ac:dyDescent="0.2">
      <c r="A98" s="21" t="s">
        <v>5</v>
      </c>
      <c r="B98" s="39">
        <f t="shared" si="62"/>
        <v>1.6661200393571662E-2</v>
      </c>
      <c r="C98" s="39">
        <f t="shared" si="63"/>
        <v>1.6162015964113728E-2</v>
      </c>
      <c r="D98" s="39">
        <f t="shared" si="64"/>
        <v>1.5064798368528386E-2</v>
      </c>
      <c r="E98" s="39">
        <f t="shared" si="65"/>
        <v>1.5802781289506952E-2</v>
      </c>
      <c r="F98" s="39">
        <f t="shared" si="66"/>
        <v>1.6277995843915954E-2</v>
      </c>
      <c r="G98" s="39">
        <f t="shared" si="67"/>
        <v>1.6312893081761006E-2</v>
      </c>
      <c r="H98" s="39">
        <f t="shared" si="68"/>
        <v>1.825609600408528E-2</v>
      </c>
      <c r="I98" s="39">
        <f t="shared" si="69"/>
        <v>1.7100561510974988E-2</v>
      </c>
      <c r="J98" s="39">
        <f t="shared" si="70"/>
        <v>1.4933213267297013E-2</v>
      </c>
      <c r="K98" s="39">
        <f t="shared" si="71"/>
        <v>1.259136416682022E-2</v>
      </c>
      <c r="L98" s="39">
        <f t="shared" si="72"/>
        <v>1.5318796577422026E-2</v>
      </c>
      <c r="M98" s="39">
        <f t="shared" si="73"/>
        <v>1.476808905380334E-2</v>
      </c>
      <c r="N98" s="39">
        <f t="shared" si="74"/>
        <v>1.5787761314194647E-2</v>
      </c>
    </row>
    <row r="99" spans="1:14" x14ac:dyDescent="0.2">
      <c r="A99" s="38" t="s">
        <v>24</v>
      </c>
      <c r="B99" s="18" t="s">
        <v>36</v>
      </c>
      <c r="C99" s="18" t="s">
        <v>37</v>
      </c>
      <c r="D99" s="18" t="s">
        <v>38</v>
      </c>
      <c r="E99" s="18" t="s">
        <v>39</v>
      </c>
      <c r="F99" s="18" t="s">
        <v>40</v>
      </c>
      <c r="G99" s="18" t="s">
        <v>41</v>
      </c>
      <c r="H99" s="18" t="s">
        <v>42</v>
      </c>
      <c r="I99" s="18" t="s">
        <v>43</v>
      </c>
      <c r="J99" s="18" t="s">
        <v>44</v>
      </c>
      <c r="K99" s="18" t="s">
        <v>45</v>
      </c>
      <c r="L99" s="18" t="s">
        <v>46</v>
      </c>
      <c r="M99" s="18" t="s">
        <v>47</v>
      </c>
      <c r="N99" s="18" t="s">
        <v>0</v>
      </c>
    </row>
    <row r="100" spans="1:14" x14ac:dyDescent="0.2">
      <c r="A100" s="21" t="s">
        <v>18</v>
      </c>
      <c r="B100" s="42">
        <f t="shared" ref="B100:M100" si="75">B57/B79</f>
        <v>340.52</v>
      </c>
      <c r="C100" s="42">
        <f t="shared" si="75"/>
        <v>340.52</v>
      </c>
      <c r="D100" s="42">
        <f t="shared" si="75"/>
        <v>340.52</v>
      </c>
      <c r="E100" s="42">
        <f t="shared" si="75"/>
        <v>340.52</v>
      </c>
      <c r="F100" s="42">
        <f t="shared" si="75"/>
        <v>340.52</v>
      </c>
      <c r="G100" s="42">
        <f t="shared" si="75"/>
        <v>340.52</v>
      </c>
      <c r="H100" s="42">
        <f t="shared" si="75"/>
        <v>340.52000000000004</v>
      </c>
      <c r="I100" s="42">
        <f t="shared" si="75"/>
        <v>340.52</v>
      </c>
      <c r="J100" s="42">
        <f t="shared" si="75"/>
        <v>340.52000000000004</v>
      </c>
      <c r="K100" s="42">
        <f t="shared" si="75"/>
        <v>340.52</v>
      </c>
      <c r="L100" s="42">
        <f t="shared" si="75"/>
        <v>342.77509933774837</v>
      </c>
      <c r="M100" s="42">
        <f t="shared" si="75"/>
        <v>340.52000000000004</v>
      </c>
      <c r="N100" s="42">
        <v>0</v>
      </c>
    </row>
    <row r="101" spans="1:14" x14ac:dyDescent="0.2">
      <c r="A101" s="21" t="s">
        <v>19</v>
      </c>
      <c r="B101" s="42">
        <f t="shared" ref="B101:M101" si="76">B58/B80</f>
        <v>360.18</v>
      </c>
      <c r="C101" s="42">
        <f t="shared" si="76"/>
        <v>360.68729577464791</v>
      </c>
      <c r="D101" s="42">
        <f t="shared" si="76"/>
        <v>360.18</v>
      </c>
      <c r="E101" s="42">
        <f t="shared" si="76"/>
        <v>362.01453310696093</v>
      </c>
      <c r="F101" s="42">
        <f t="shared" si="76"/>
        <v>361.12287958115184</v>
      </c>
      <c r="G101" s="42">
        <f t="shared" si="76"/>
        <v>360.18</v>
      </c>
      <c r="H101" s="42">
        <f t="shared" si="76"/>
        <v>363.34873900293252</v>
      </c>
      <c r="I101" s="42">
        <f t="shared" si="76"/>
        <v>360.17999999999995</v>
      </c>
      <c r="J101" s="42">
        <f t="shared" si="76"/>
        <v>360.18</v>
      </c>
      <c r="K101" s="42">
        <f t="shared" si="76"/>
        <v>363.42852311161215</v>
      </c>
      <c r="L101" s="42">
        <f t="shared" si="76"/>
        <v>360.18</v>
      </c>
      <c r="M101" s="42">
        <f t="shared" si="76"/>
        <v>360.18</v>
      </c>
      <c r="N101" s="42">
        <f t="shared" ref="N101:N108" si="77">N58/N80</f>
        <v>361.0145227062095</v>
      </c>
    </row>
    <row r="102" spans="1:14" x14ac:dyDescent="0.2">
      <c r="A102" s="21" t="s">
        <v>1</v>
      </c>
      <c r="B102" s="42">
        <f t="shared" ref="B102:M102" si="78">B59/B81</f>
        <v>342.79699481865288</v>
      </c>
      <c r="C102" s="42">
        <f t="shared" si="78"/>
        <v>341.03</v>
      </c>
      <c r="D102" s="42">
        <f t="shared" si="78"/>
        <v>341.03000000000003</v>
      </c>
      <c r="E102" s="42">
        <f t="shared" si="78"/>
        <v>341.03000000000003</v>
      </c>
      <c r="F102" s="42">
        <f t="shared" si="78"/>
        <v>346.15827067669176</v>
      </c>
      <c r="G102" s="42">
        <f t="shared" si="78"/>
        <v>343.43161971830989</v>
      </c>
      <c r="H102" s="42">
        <f t="shared" si="78"/>
        <v>341.03000000000003</v>
      </c>
      <c r="I102" s="42">
        <f t="shared" si="78"/>
        <v>341.03</v>
      </c>
      <c r="J102" s="42">
        <f t="shared" si="78"/>
        <v>341.03000000000003</v>
      </c>
      <c r="K102" s="42">
        <f t="shared" si="78"/>
        <v>348.60844444444444</v>
      </c>
      <c r="L102" s="42">
        <f t="shared" si="78"/>
        <v>341.03000000000003</v>
      </c>
      <c r="M102" s="42">
        <f t="shared" si="78"/>
        <v>341.03000000000003</v>
      </c>
      <c r="N102" s="42">
        <f t="shared" si="77"/>
        <v>342.4559094076655</v>
      </c>
    </row>
    <row r="103" spans="1:14" x14ac:dyDescent="0.2">
      <c r="A103" s="21" t="s">
        <v>20</v>
      </c>
      <c r="B103" s="42">
        <f t="shared" ref="B103:M103" si="79">B60/B82</f>
        <v>359.77833753148616</v>
      </c>
      <c r="C103" s="42">
        <f t="shared" si="79"/>
        <v>357.08</v>
      </c>
      <c r="D103" s="42">
        <f t="shared" si="79"/>
        <v>359.14106782106785</v>
      </c>
      <c r="E103" s="42">
        <f t="shared" si="79"/>
        <v>357.08000000000004</v>
      </c>
      <c r="F103" s="42">
        <f t="shared" si="79"/>
        <v>357.08000000000004</v>
      </c>
      <c r="G103" s="42">
        <f t="shared" si="79"/>
        <v>357.62226271829917</v>
      </c>
      <c r="H103" s="42">
        <f t="shared" si="79"/>
        <v>358.18294980694981</v>
      </c>
      <c r="I103" s="42">
        <f t="shared" si="79"/>
        <v>357.61655897821186</v>
      </c>
      <c r="J103" s="42">
        <f t="shared" si="79"/>
        <v>359.27910700538877</v>
      </c>
      <c r="K103" s="42">
        <f t="shared" si="79"/>
        <v>358.09659786476868</v>
      </c>
      <c r="L103" s="42">
        <f t="shared" si="79"/>
        <v>358.83325695581016</v>
      </c>
      <c r="M103" s="42">
        <f t="shared" si="79"/>
        <v>357.39186026200872</v>
      </c>
      <c r="N103" s="42">
        <f t="shared" si="77"/>
        <v>358.08060284762195</v>
      </c>
    </row>
    <row r="104" spans="1:14" x14ac:dyDescent="0.2">
      <c r="A104" s="21" t="s">
        <v>2</v>
      </c>
      <c r="B104" s="42">
        <f t="shared" ref="B104:M104" si="80">B61/B83</f>
        <v>378.34207438934124</v>
      </c>
      <c r="C104" s="42">
        <f t="shared" si="80"/>
        <v>378.41390788053258</v>
      </c>
      <c r="D104" s="42">
        <f t="shared" si="80"/>
        <v>378.23335765124557</v>
      </c>
      <c r="E104" s="42">
        <f t="shared" si="80"/>
        <v>377.95801733372286</v>
      </c>
      <c r="F104" s="42">
        <f t="shared" si="80"/>
        <v>378.58925106522452</v>
      </c>
      <c r="G104" s="42">
        <f t="shared" si="80"/>
        <v>378.22926634313444</v>
      </c>
      <c r="H104" s="42">
        <f t="shared" si="80"/>
        <v>378.37698001480385</v>
      </c>
      <c r="I104" s="42">
        <f t="shared" si="80"/>
        <v>378.31665203995891</v>
      </c>
      <c r="J104" s="42">
        <f t="shared" si="80"/>
        <v>378.50338447550854</v>
      </c>
      <c r="K104" s="42">
        <f t="shared" si="80"/>
        <v>378.11314337403888</v>
      </c>
      <c r="L104" s="42">
        <f t="shared" si="80"/>
        <v>378.27464488494871</v>
      </c>
      <c r="M104" s="42">
        <f t="shared" si="80"/>
        <v>377.77430159395976</v>
      </c>
      <c r="N104" s="42">
        <f t="shared" si="77"/>
        <v>378.26627205060817</v>
      </c>
    </row>
    <row r="105" spans="1:14" x14ac:dyDescent="0.2">
      <c r="A105" s="21" t="s">
        <v>3</v>
      </c>
      <c r="B105" s="42">
        <f t="shared" ref="B105:M105" si="81">B62/B84</f>
        <v>365.70259865255053</v>
      </c>
      <c r="C105" s="42">
        <f t="shared" si="81"/>
        <v>368.00102774922919</v>
      </c>
      <c r="D105" s="42">
        <f t="shared" si="81"/>
        <v>365.665451230629</v>
      </c>
      <c r="E105" s="42">
        <f t="shared" si="81"/>
        <v>366.310592459605</v>
      </c>
      <c r="F105" s="42">
        <f t="shared" si="81"/>
        <v>366.39739663093417</v>
      </c>
      <c r="G105" s="42">
        <f t="shared" si="81"/>
        <v>365.31601731601734</v>
      </c>
      <c r="H105" s="42">
        <f t="shared" si="81"/>
        <v>365</v>
      </c>
      <c r="I105" s="42">
        <f t="shared" si="81"/>
        <v>365.26779163609683</v>
      </c>
      <c r="J105" s="42">
        <f t="shared" si="81"/>
        <v>366.79508196721309</v>
      </c>
      <c r="K105" s="42">
        <f t="shared" si="81"/>
        <v>367.48468345813478</v>
      </c>
      <c r="L105" s="42">
        <f t="shared" si="81"/>
        <v>365.33243486073673</v>
      </c>
      <c r="M105" s="42">
        <f t="shared" si="81"/>
        <v>365.74111675126903</v>
      </c>
      <c r="N105" s="42">
        <f t="shared" si="77"/>
        <v>366.08866960102227</v>
      </c>
    </row>
    <row r="106" spans="1:14" x14ac:dyDescent="0.2">
      <c r="A106" s="21" t="s">
        <v>21</v>
      </c>
      <c r="B106" s="42">
        <f t="shared" ref="B106:M106" si="82">B63/B85</f>
        <v>299.12</v>
      </c>
      <c r="C106" s="42">
        <f t="shared" si="82"/>
        <v>299.12</v>
      </c>
      <c r="D106" s="42">
        <f t="shared" si="82"/>
        <v>304.10533333333331</v>
      </c>
      <c r="E106" s="42">
        <f t="shared" si="82"/>
        <v>299.12</v>
      </c>
      <c r="F106" s="42">
        <f t="shared" si="82"/>
        <v>299.12</v>
      </c>
      <c r="G106" s="42">
        <f t="shared" si="82"/>
        <v>304.18983050847459</v>
      </c>
      <c r="H106" s="42">
        <f t="shared" si="82"/>
        <v>299.12</v>
      </c>
      <c r="I106" s="42">
        <f t="shared" si="82"/>
        <v>299.12</v>
      </c>
      <c r="J106" s="42">
        <f t="shared" si="82"/>
        <v>299.12</v>
      </c>
      <c r="K106" s="42">
        <f t="shared" si="82"/>
        <v>299.12</v>
      </c>
      <c r="L106" s="42">
        <f t="shared" si="82"/>
        <v>299.12</v>
      </c>
      <c r="M106" s="42">
        <f t="shared" si="82"/>
        <v>299.12</v>
      </c>
      <c r="N106" s="42">
        <f t="shared" si="77"/>
        <v>300.19307623318389</v>
      </c>
    </row>
    <row r="107" spans="1:14" x14ac:dyDescent="0.2">
      <c r="A107" s="21" t="s">
        <v>4</v>
      </c>
      <c r="B107" s="42">
        <f t="shared" ref="B107:M107" si="83">B64/B86</f>
        <v>343.18056797020483</v>
      </c>
      <c r="C107" s="42">
        <f t="shared" si="83"/>
        <v>342.27747603833865</v>
      </c>
      <c r="D107" s="42">
        <f t="shared" si="83"/>
        <v>343.42871287128713</v>
      </c>
      <c r="E107" s="42">
        <f t="shared" si="83"/>
        <v>341.55</v>
      </c>
      <c r="F107" s="42">
        <f t="shared" si="83"/>
        <v>342.86872586872585</v>
      </c>
      <c r="G107" s="42">
        <f t="shared" si="83"/>
        <v>341.55</v>
      </c>
      <c r="H107" s="42">
        <f t="shared" si="83"/>
        <v>342.64940987124464</v>
      </c>
      <c r="I107" s="42">
        <f t="shared" si="83"/>
        <v>342.35176056338031</v>
      </c>
      <c r="J107" s="42">
        <f t="shared" si="83"/>
        <v>343.35953642384106</v>
      </c>
      <c r="K107" s="42">
        <f t="shared" si="83"/>
        <v>343.18031026252982</v>
      </c>
      <c r="L107" s="42">
        <f t="shared" si="83"/>
        <v>341.55</v>
      </c>
      <c r="M107" s="42">
        <f t="shared" si="83"/>
        <v>341.54999999999995</v>
      </c>
      <c r="N107" s="42">
        <f t="shared" si="77"/>
        <v>342.51036586543108</v>
      </c>
    </row>
    <row r="108" spans="1:14" x14ac:dyDescent="0.2">
      <c r="A108" s="21" t="s">
        <v>5</v>
      </c>
      <c r="B108" s="42">
        <f t="shared" ref="B108:M108" si="84">B65/B87</f>
        <v>360.78866141732288</v>
      </c>
      <c r="C108" s="42">
        <f t="shared" si="84"/>
        <v>357.96999999999997</v>
      </c>
      <c r="D108" s="42">
        <f t="shared" si="84"/>
        <v>357.97</v>
      </c>
      <c r="E108" s="42">
        <f t="shared" si="84"/>
        <v>357.97</v>
      </c>
      <c r="F108" s="42">
        <f t="shared" si="84"/>
        <v>360.50879432624112</v>
      </c>
      <c r="G108" s="42">
        <f t="shared" si="84"/>
        <v>357.96999999999997</v>
      </c>
      <c r="H108" s="42">
        <f t="shared" si="84"/>
        <v>357.96999999999997</v>
      </c>
      <c r="I108" s="42">
        <f t="shared" si="84"/>
        <v>357.97</v>
      </c>
      <c r="J108" s="42">
        <f t="shared" si="84"/>
        <v>357.96999999999997</v>
      </c>
      <c r="K108" s="42">
        <f t="shared" si="84"/>
        <v>357.97</v>
      </c>
      <c r="L108" s="42">
        <f t="shared" si="84"/>
        <v>357.96999999999997</v>
      </c>
      <c r="M108" s="42">
        <f t="shared" si="84"/>
        <v>357.96999999999997</v>
      </c>
      <c r="N108" s="42">
        <f t="shared" si="77"/>
        <v>358.47013272790781</v>
      </c>
    </row>
    <row r="109" spans="1:14" x14ac:dyDescent="0.2">
      <c r="A109" s="45" t="s">
        <v>30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7"/>
    </row>
    <row r="110" spans="1:14" s="2" customFormat="1" x14ac:dyDescent="0.2">
      <c r="A110" s="17" t="s">
        <v>11</v>
      </c>
      <c r="B110" s="18" t="s">
        <v>36</v>
      </c>
      <c r="C110" s="18" t="s">
        <v>37</v>
      </c>
      <c r="D110" s="18" t="s">
        <v>38</v>
      </c>
      <c r="E110" s="18" t="s">
        <v>39</v>
      </c>
      <c r="F110" s="18" t="s">
        <v>40</v>
      </c>
      <c r="G110" s="18" t="s">
        <v>41</v>
      </c>
      <c r="H110" s="18" t="s">
        <v>42</v>
      </c>
      <c r="I110" s="18" t="s">
        <v>43</v>
      </c>
      <c r="J110" s="18" t="s">
        <v>44</v>
      </c>
      <c r="K110" s="18" t="s">
        <v>45</v>
      </c>
      <c r="L110" s="18" t="s">
        <v>46</v>
      </c>
      <c r="M110" s="18" t="s">
        <v>47</v>
      </c>
      <c r="N110" s="18" t="s">
        <v>0</v>
      </c>
    </row>
    <row r="111" spans="1:14" x14ac:dyDescent="0.2">
      <c r="A111" s="21" t="s">
        <v>18</v>
      </c>
      <c r="B111" s="22">
        <f t="shared" ref="B111:M111" si="85">B3+B57</f>
        <v>78757.45</v>
      </c>
      <c r="C111" s="22">
        <f t="shared" si="85"/>
        <v>61106.3</v>
      </c>
      <c r="D111" s="22">
        <f t="shared" si="85"/>
        <v>77293.95</v>
      </c>
      <c r="E111" s="22">
        <f t="shared" si="85"/>
        <v>68470.42</v>
      </c>
      <c r="F111" s="22">
        <f t="shared" si="85"/>
        <v>105557.10999999999</v>
      </c>
      <c r="G111" s="22">
        <f t="shared" si="85"/>
        <v>107372.57999999999</v>
      </c>
      <c r="H111" s="22">
        <f t="shared" si="85"/>
        <v>89659.27</v>
      </c>
      <c r="I111" s="22">
        <f t="shared" si="85"/>
        <v>92018.099999999991</v>
      </c>
      <c r="J111" s="22">
        <f t="shared" si="85"/>
        <v>74442.47</v>
      </c>
      <c r="K111" s="22">
        <f t="shared" si="85"/>
        <v>116820.17</v>
      </c>
      <c r="L111" s="22">
        <f t="shared" si="85"/>
        <v>137958.31</v>
      </c>
      <c r="M111" s="22">
        <f t="shared" si="85"/>
        <v>120836.07</v>
      </c>
      <c r="N111" s="22">
        <f t="shared" ref="N111:N119" si="86">SUM(B111:M111)</f>
        <v>1130292.2</v>
      </c>
    </row>
    <row r="112" spans="1:14" x14ac:dyDescent="0.2">
      <c r="A112" s="21" t="s">
        <v>19</v>
      </c>
      <c r="B112" s="22">
        <f t="shared" ref="B112:M112" si="87">B4+B58</f>
        <v>340254.13</v>
      </c>
      <c r="C112" s="22">
        <f t="shared" si="87"/>
        <v>298782.48</v>
      </c>
      <c r="D112" s="22">
        <f t="shared" si="87"/>
        <v>246754.92</v>
      </c>
      <c r="E112" s="22">
        <f t="shared" si="87"/>
        <v>243966.6</v>
      </c>
      <c r="F112" s="22">
        <f t="shared" si="87"/>
        <v>319161.64</v>
      </c>
      <c r="G112" s="22">
        <f t="shared" si="87"/>
        <v>252900.82</v>
      </c>
      <c r="H112" s="22">
        <f t="shared" si="87"/>
        <v>274843.69</v>
      </c>
      <c r="I112" s="22">
        <f t="shared" si="87"/>
        <v>299219.96999999997</v>
      </c>
      <c r="J112" s="22">
        <f t="shared" si="87"/>
        <v>279200.99</v>
      </c>
      <c r="K112" s="22">
        <f t="shared" si="87"/>
        <v>347408.54</v>
      </c>
      <c r="L112" s="22">
        <f t="shared" si="87"/>
        <v>310972.38</v>
      </c>
      <c r="M112" s="22">
        <f t="shared" si="87"/>
        <v>286207.81</v>
      </c>
      <c r="N112" s="22">
        <f t="shared" si="86"/>
        <v>3499673.97</v>
      </c>
    </row>
    <row r="113" spans="1:14" x14ac:dyDescent="0.2">
      <c r="A113" s="21" t="s">
        <v>1</v>
      </c>
      <c r="B113" s="22">
        <f t="shared" ref="B113:M113" si="88">B5+B59</f>
        <v>67459.780000000013</v>
      </c>
      <c r="C113" s="22">
        <f t="shared" si="88"/>
        <v>56823.689999999995</v>
      </c>
      <c r="D113" s="22">
        <f t="shared" si="88"/>
        <v>49726.22</v>
      </c>
      <c r="E113" s="22">
        <f t="shared" si="88"/>
        <v>42905.62</v>
      </c>
      <c r="F113" s="22">
        <f t="shared" si="88"/>
        <v>46689.030000000006</v>
      </c>
      <c r="G113" s="22">
        <f t="shared" si="88"/>
        <v>49417.270000000004</v>
      </c>
      <c r="H113" s="22">
        <f t="shared" si="88"/>
        <v>37124.15</v>
      </c>
      <c r="I113" s="22">
        <f t="shared" si="88"/>
        <v>31699.75</v>
      </c>
      <c r="J113" s="22">
        <f t="shared" si="88"/>
        <v>36767.08</v>
      </c>
      <c r="K113" s="22">
        <f t="shared" si="88"/>
        <v>32349.73</v>
      </c>
      <c r="L113" s="22">
        <f t="shared" si="88"/>
        <v>27250.32</v>
      </c>
      <c r="M113" s="22">
        <f t="shared" si="88"/>
        <v>25236.22</v>
      </c>
      <c r="N113" s="22">
        <f t="shared" si="86"/>
        <v>503448.8600000001</v>
      </c>
    </row>
    <row r="114" spans="1:14" x14ac:dyDescent="0.2">
      <c r="A114" s="21" t="s">
        <v>20</v>
      </c>
      <c r="B114" s="22">
        <f t="shared" ref="B114:M114" si="89">B6+B60</f>
        <v>322303.59999999998</v>
      </c>
      <c r="C114" s="22">
        <f t="shared" si="89"/>
        <v>291972.47999999998</v>
      </c>
      <c r="D114" s="22">
        <f t="shared" si="89"/>
        <v>287356.34000000003</v>
      </c>
      <c r="E114" s="22">
        <f t="shared" si="89"/>
        <v>319990.36000000004</v>
      </c>
      <c r="F114" s="22">
        <f t="shared" si="89"/>
        <v>477493.71</v>
      </c>
      <c r="G114" s="22">
        <f t="shared" si="89"/>
        <v>506101.47000000003</v>
      </c>
      <c r="H114" s="22">
        <f t="shared" si="89"/>
        <v>494074.58999999997</v>
      </c>
      <c r="I114" s="22">
        <f t="shared" si="89"/>
        <v>511100.59</v>
      </c>
      <c r="J114" s="22">
        <f t="shared" si="89"/>
        <v>492045.95</v>
      </c>
      <c r="K114" s="22">
        <f t="shared" si="89"/>
        <v>538238.66999999993</v>
      </c>
      <c r="L114" s="22">
        <f t="shared" si="89"/>
        <v>473912.52</v>
      </c>
      <c r="M114" s="22">
        <f t="shared" si="89"/>
        <v>455929.17</v>
      </c>
      <c r="N114" s="22">
        <f t="shared" si="86"/>
        <v>5170519.4499999993</v>
      </c>
    </row>
    <row r="115" spans="1:14" x14ac:dyDescent="0.2">
      <c r="A115" s="21" t="s">
        <v>2</v>
      </c>
      <c r="B115" s="22">
        <f t="shared" ref="B115:M115" si="90">B7+B61</f>
        <v>4706423.0600000005</v>
      </c>
      <c r="C115" s="22">
        <f t="shared" si="90"/>
        <v>4697499.72</v>
      </c>
      <c r="D115" s="22">
        <f t="shared" si="90"/>
        <v>4753689.82</v>
      </c>
      <c r="E115" s="22">
        <f t="shared" si="90"/>
        <v>4337084.16</v>
      </c>
      <c r="F115" s="22">
        <f t="shared" si="90"/>
        <v>5076136.5</v>
      </c>
      <c r="G115" s="22">
        <f t="shared" si="90"/>
        <v>4361538.72</v>
      </c>
      <c r="H115" s="22">
        <f t="shared" si="90"/>
        <v>4480212.6399999997</v>
      </c>
      <c r="I115" s="22">
        <f t="shared" si="90"/>
        <v>4440538.22</v>
      </c>
      <c r="J115" s="22">
        <f t="shared" si="90"/>
        <v>3647408.2399999998</v>
      </c>
      <c r="K115" s="22">
        <f t="shared" si="90"/>
        <v>4615939.68</v>
      </c>
      <c r="L115" s="22">
        <f t="shared" si="90"/>
        <v>4215789.32</v>
      </c>
      <c r="M115" s="22">
        <f t="shared" si="90"/>
        <v>3979215.9000000004</v>
      </c>
      <c r="N115" s="22">
        <f t="shared" si="86"/>
        <v>53311475.980000004</v>
      </c>
    </row>
    <row r="116" spans="1:14" x14ac:dyDescent="0.2">
      <c r="A116" s="21" t="s">
        <v>3</v>
      </c>
      <c r="B116" s="22">
        <f t="shared" ref="B116:M116" si="91">B8+B62</f>
        <v>460815</v>
      </c>
      <c r="C116" s="22">
        <f t="shared" si="91"/>
        <v>431215</v>
      </c>
      <c r="D116" s="22">
        <f t="shared" si="91"/>
        <v>456960</v>
      </c>
      <c r="E116" s="22">
        <f t="shared" si="91"/>
        <v>459220</v>
      </c>
      <c r="F116" s="22">
        <f t="shared" si="91"/>
        <v>538465</v>
      </c>
      <c r="G116" s="22">
        <f t="shared" si="91"/>
        <v>476390</v>
      </c>
      <c r="H116" s="22">
        <f t="shared" si="91"/>
        <v>501255</v>
      </c>
      <c r="I116" s="22">
        <f t="shared" si="91"/>
        <v>558360</v>
      </c>
      <c r="J116" s="22">
        <f t="shared" si="91"/>
        <v>505240</v>
      </c>
      <c r="K116" s="22">
        <f t="shared" si="91"/>
        <v>613260</v>
      </c>
      <c r="L116" s="22">
        <f t="shared" si="91"/>
        <v>501625</v>
      </c>
      <c r="M116" s="22">
        <f t="shared" si="91"/>
        <v>430380</v>
      </c>
      <c r="N116" s="22">
        <f t="shared" si="86"/>
        <v>5933185</v>
      </c>
    </row>
    <row r="117" spans="1:14" x14ac:dyDescent="0.2">
      <c r="A117" s="21" t="s">
        <v>21</v>
      </c>
      <c r="B117" s="22">
        <f t="shared" ref="B117:M117" si="92">B9+B63</f>
        <v>34534.400000000001</v>
      </c>
      <c r="C117" s="22">
        <f t="shared" si="92"/>
        <v>41482.46</v>
      </c>
      <c r="D117" s="22">
        <f t="shared" si="92"/>
        <v>39259.25</v>
      </c>
      <c r="E117" s="22">
        <f t="shared" si="92"/>
        <v>25030.86</v>
      </c>
      <c r="F117" s="22">
        <f t="shared" si="92"/>
        <v>45826.43</v>
      </c>
      <c r="G117" s="22">
        <f t="shared" si="92"/>
        <v>37151.950000000004</v>
      </c>
      <c r="H117" s="22">
        <f t="shared" si="92"/>
        <v>28490.93</v>
      </c>
      <c r="I117" s="22">
        <f t="shared" si="92"/>
        <v>34092.449999999997</v>
      </c>
      <c r="J117" s="22">
        <f t="shared" si="92"/>
        <v>22521.989999999998</v>
      </c>
      <c r="K117" s="22">
        <f t="shared" si="92"/>
        <v>20951.86</v>
      </c>
      <c r="L117" s="22">
        <f t="shared" si="92"/>
        <v>16070.72</v>
      </c>
      <c r="M117" s="22">
        <f t="shared" si="92"/>
        <v>20740.73</v>
      </c>
      <c r="N117" s="22">
        <f t="shared" si="86"/>
        <v>366154.02999999991</v>
      </c>
    </row>
    <row r="118" spans="1:14" x14ac:dyDescent="0.2">
      <c r="A118" s="21" t="s">
        <v>4</v>
      </c>
      <c r="B118" s="22">
        <f t="shared" ref="B118:M118" si="93">B10+B64</f>
        <v>407657.52999999997</v>
      </c>
      <c r="C118" s="22">
        <f t="shared" si="93"/>
        <v>367766.55</v>
      </c>
      <c r="D118" s="22">
        <f t="shared" si="93"/>
        <v>341653.5</v>
      </c>
      <c r="E118" s="22">
        <f t="shared" si="93"/>
        <v>331779.60000000003</v>
      </c>
      <c r="F118" s="22">
        <f t="shared" si="93"/>
        <v>386013.6</v>
      </c>
      <c r="G118" s="22">
        <f t="shared" si="93"/>
        <v>350440.65</v>
      </c>
      <c r="H118" s="22">
        <f t="shared" si="93"/>
        <v>343526.85</v>
      </c>
      <c r="I118" s="22">
        <f t="shared" si="93"/>
        <v>318179.7</v>
      </c>
      <c r="J118" s="22">
        <f t="shared" si="93"/>
        <v>288050.85000000003</v>
      </c>
      <c r="K118" s="22">
        <f t="shared" si="93"/>
        <v>326335.5</v>
      </c>
      <c r="L118" s="22">
        <f t="shared" si="93"/>
        <v>254692.80000000002</v>
      </c>
      <c r="M118" s="22">
        <f t="shared" si="93"/>
        <v>194962.94999999998</v>
      </c>
      <c r="N118" s="22">
        <f t="shared" si="86"/>
        <v>3911060.0800000005</v>
      </c>
    </row>
    <row r="119" spans="1:14" x14ac:dyDescent="0.2">
      <c r="A119" s="21" t="s">
        <v>5</v>
      </c>
      <c r="B119" s="22">
        <f t="shared" ref="B119:M119" si="94">B11+B65</f>
        <v>119692.96</v>
      </c>
      <c r="C119" s="22">
        <f t="shared" si="94"/>
        <v>109410.04999999999</v>
      </c>
      <c r="D119" s="22">
        <f t="shared" si="94"/>
        <v>100342.93000000001</v>
      </c>
      <c r="E119" s="22">
        <f t="shared" si="94"/>
        <v>102918.57</v>
      </c>
      <c r="F119" s="22">
        <f t="shared" si="94"/>
        <v>131051.95999999999</v>
      </c>
      <c r="G119" s="22">
        <f t="shared" si="94"/>
        <v>123532.41</v>
      </c>
      <c r="H119" s="22">
        <f t="shared" si="94"/>
        <v>130098.1</v>
      </c>
      <c r="I119" s="22">
        <f t="shared" si="94"/>
        <v>124322.56</v>
      </c>
      <c r="J119" s="22">
        <f t="shared" si="94"/>
        <v>114650.83</v>
      </c>
      <c r="K119" s="22">
        <f t="shared" si="94"/>
        <v>114794.89000000001</v>
      </c>
      <c r="L119" s="22">
        <f t="shared" si="94"/>
        <v>113533.26</v>
      </c>
      <c r="M119" s="22">
        <f t="shared" si="94"/>
        <v>86598.19</v>
      </c>
      <c r="N119" s="22">
        <f t="shared" si="86"/>
        <v>1370946.7100000002</v>
      </c>
    </row>
    <row r="120" spans="1:14" x14ac:dyDescent="0.2">
      <c r="A120" s="23" t="s">
        <v>12</v>
      </c>
      <c r="B120" s="22">
        <f t="shared" ref="B120:M120" si="95">SUM(B111:B119)</f>
        <v>6537897.9100000011</v>
      </c>
      <c r="C120" s="22">
        <f t="shared" si="95"/>
        <v>6356058.7299999995</v>
      </c>
      <c r="D120" s="22">
        <f t="shared" si="95"/>
        <v>6353036.9299999997</v>
      </c>
      <c r="E120" s="22">
        <f t="shared" si="95"/>
        <v>5931366.1900000004</v>
      </c>
      <c r="F120" s="22">
        <f t="shared" si="95"/>
        <v>7126394.9799999995</v>
      </c>
      <c r="G120" s="22">
        <f t="shared" si="95"/>
        <v>6264845.8700000001</v>
      </c>
      <c r="H120" s="22">
        <f t="shared" si="95"/>
        <v>6379285.2199999988</v>
      </c>
      <c r="I120" s="22">
        <f t="shared" si="95"/>
        <v>6409531.3399999999</v>
      </c>
      <c r="J120" s="22">
        <f t="shared" si="95"/>
        <v>5460328.3999999994</v>
      </c>
      <c r="K120" s="22">
        <f t="shared" si="95"/>
        <v>6726099.0399999991</v>
      </c>
      <c r="L120" s="22">
        <f t="shared" si="95"/>
        <v>6051804.6299999999</v>
      </c>
      <c r="M120" s="22">
        <f t="shared" si="95"/>
        <v>5600107.040000001</v>
      </c>
      <c r="N120" s="22">
        <f>SUM(N111:N119)</f>
        <v>75196756.280000001</v>
      </c>
    </row>
    <row r="121" spans="1:14" x14ac:dyDescent="0.2">
      <c r="A121" s="38" t="s">
        <v>13</v>
      </c>
      <c r="B121" s="18" t="s">
        <v>36</v>
      </c>
      <c r="C121" s="18" t="s">
        <v>37</v>
      </c>
      <c r="D121" s="18" t="s">
        <v>38</v>
      </c>
      <c r="E121" s="18" t="s">
        <v>39</v>
      </c>
      <c r="F121" s="18" t="s">
        <v>40</v>
      </c>
      <c r="G121" s="18" t="s">
        <v>41</v>
      </c>
      <c r="H121" s="18" t="s">
        <v>42</v>
      </c>
      <c r="I121" s="18" t="s">
        <v>43</v>
      </c>
      <c r="J121" s="18" t="s">
        <v>44</v>
      </c>
      <c r="K121" s="18" t="s">
        <v>45</v>
      </c>
      <c r="L121" s="18" t="s">
        <v>46</v>
      </c>
      <c r="M121" s="18" t="s">
        <v>47</v>
      </c>
      <c r="N121" s="18" t="s">
        <v>0</v>
      </c>
    </row>
    <row r="122" spans="1:14" x14ac:dyDescent="0.2">
      <c r="A122" s="21" t="s">
        <v>18</v>
      </c>
      <c r="B122" s="39">
        <f t="shared" ref="B122:B130" si="96">B111/$B$120</f>
        <v>1.2046295473585942E-2</v>
      </c>
      <c r="C122" s="39">
        <f t="shared" ref="C122:C130" si="97">C111/$C$120</f>
        <v>9.613866484836588E-3</v>
      </c>
      <c r="D122" s="39">
        <f t="shared" ref="D122:D130" si="98">D111/$D$120</f>
        <v>1.2166456901109183E-2</v>
      </c>
      <c r="E122" s="39">
        <f t="shared" ref="E122:E130" si="99">E111/$E$120</f>
        <v>1.1543785665339269E-2</v>
      </c>
      <c r="F122" s="39">
        <f t="shared" ref="F122:F130" si="100">F111/$F$120</f>
        <v>1.4812132964316832E-2</v>
      </c>
      <c r="G122" s="39">
        <f t="shared" ref="G122:G130" si="101">G111/$G$120</f>
        <v>1.713890209401113E-2</v>
      </c>
      <c r="H122" s="39">
        <f t="shared" ref="H122:H130" si="102">H111/$H$120</f>
        <v>1.4054751732828153E-2</v>
      </c>
      <c r="I122" s="39">
        <f t="shared" ref="I122:I130" si="103">I111/$I$120</f>
        <v>1.4356447471555697E-2</v>
      </c>
      <c r="J122" s="39">
        <f t="shared" ref="J122:J130" si="104">J111/$J$120</f>
        <v>1.3633332017173181E-2</v>
      </c>
      <c r="K122" s="39">
        <f t="shared" ref="K122:K130" si="105">K111/$K$120</f>
        <v>1.7368190581981083E-2</v>
      </c>
      <c r="L122" s="39">
        <f t="shared" ref="L122:L130" si="106">L111/$L$120</f>
        <v>2.279622665214822E-2</v>
      </c>
      <c r="M122" s="39">
        <f t="shared" ref="M122:M130" si="107">M111/$M$120</f>
        <v>2.1577457205175132E-2</v>
      </c>
      <c r="N122" s="39">
        <f t="shared" ref="N122:N130" si="108">N111/$N$120</f>
        <v>1.5031129744364021E-2</v>
      </c>
    </row>
    <row r="123" spans="1:14" x14ac:dyDescent="0.2">
      <c r="A123" s="21" t="s">
        <v>19</v>
      </c>
      <c r="B123" s="39">
        <f t="shared" si="96"/>
        <v>5.2043353182307482E-2</v>
      </c>
      <c r="C123" s="39">
        <f t="shared" si="97"/>
        <v>4.7007507748437684E-2</v>
      </c>
      <c r="D123" s="39">
        <f t="shared" si="98"/>
        <v>3.8840466806478964E-2</v>
      </c>
      <c r="E123" s="39">
        <f t="shared" si="99"/>
        <v>4.113160310542216E-2</v>
      </c>
      <c r="F123" s="39">
        <f t="shared" si="100"/>
        <v>4.4785847668522019E-2</v>
      </c>
      <c r="G123" s="39">
        <f t="shared" si="101"/>
        <v>4.0368242930132935E-2</v>
      </c>
      <c r="H123" s="39">
        <f t="shared" si="102"/>
        <v>4.308377514432566E-2</v>
      </c>
      <c r="I123" s="39">
        <f t="shared" si="103"/>
        <v>4.6683595746331116E-2</v>
      </c>
      <c r="J123" s="39">
        <f t="shared" si="104"/>
        <v>5.113263700403075E-2</v>
      </c>
      <c r="K123" s="39">
        <f t="shared" si="105"/>
        <v>5.1650821365247103E-2</v>
      </c>
      <c r="L123" s="39">
        <f t="shared" si="106"/>
        <v>5.1385065945197247E-2</v>
      </c>
      <c r="M123" s="39">
        <f t="shared" si="107"/>
        <v>5.1107560615484229E-2</v>
      </c>
      <c r="N123" s="39">
        <f t="shared" si="108"/>
        <v>4.6540225178978961E-2</v>
      </c>
    </row>
    <row r="124" spans="1:14" x14ac:dyDescent="0.2">
      <c r="A124" s="21" t="s">
        <v>1</v>
      </c>
      <c r="B124" s="39">
        <f t="shared" si="96"/>
        <v>1.0318267572948382E-2</v>
      </c>
      <c r="C124" s="39">
        <f t="shared" si="97"/>
        <v>8.9400825910870719E-3</v>
      </c>
      <c r="D124" s="39">
        <f t="shared" si="98"/>
        <v>7.8271573969899786E-3</v>
      </c>
      <c r="E124" s="39">
        <f t="shared" si="99"/>
        <v>7.2336825320845682E-3</v>
      </c>
      <c r="F124" s="39">
        <f t="shared" si="100"/>
        <v>6.5515636069894082E-3</v>
      </c>
      <c r="G124" s="39">
        <f t="shared" si="101"/>
        <v>7.8880264615352781E-3</v>
      </c>
      <c r="H124" s="39">
        <f t="shared" si="102"/>
        <v>5.8194842713115138E-3</v>
      </c>
      <c r="I124" s="39">
        <f t="shared" si="103"/>
        <v>4.9457204151840536E-3</v>
      </c>
      <c r="J124" s="39">
        <f t="shared" si="104"/>
        <v>6.7334924397587526E-3</v>
      </c>
      <c r="K124" s="39">
        <f t="shared" si="105"/>
        <v>4.8095827622544199E-3</v>
      </c>
      <c r="L124" s="39">
        <f t="shared" si="106"/>
        <v>4.5028419894645542E-3</v>
      </c>
      <c r="M124" s="39">
        <f t="shared" si="107"/>
        <v>4.5063817208751064E-3</v>
      </c>
      <c r="N124" s="39">
        <f t="shared" si="108"/>
        <v>6.6950874599613795E-3</v>
      </c>
    </row>
    <row r="125" spans="1:14" x14ac:dyDescent="0.2">
      <c r="A125" s="21" t="s">
        <v>20</v>
      </c>
      <c r="B125" s="39">
        <f t="shared" si="96"/>
        <v>4.9297741328603879E-2</v>
      </c>
      <c r="C125" s="39">
        <f t="shared" si="97"/>
        <v>4.5936089077012035E-2</v>
      </c>
      <c r="D125" s="39">
        <f t="shared" si="98"/>
        <v>4.5231334740564781E-2</v>
      </c>
      <c r="E125" s="39">
        <f t="shared" si="99"/>
        <v>5.3948845805455156E-2</v>
      </c>
      <c r="F125" s="39">
        <f t="shared" si="100"/>
        <v>6.7003542652360817E-2</v>
      </c>
      <c r="G125" s="39">
        <f t="shared" si="101"/>
        <v>8.0784344978625952E-2</v>
      </c>
      <c r="H125" s="39">
        <f t="shared" si="102"/>
        <v>7.744983535945428E-2</v>
      </c>
      <c r="I125" s="39">
        <f t="shared" si="103"/>
        <v>7.9740711588438859E-2</v>
      </c>
      <c r="J125" s="39">
        <f t="shared" si="104"/>
        <v>9.0112885884299568E-2</v>
      </c>
      <c r="K125" s="39">
        <f t="shared" si="105"/>
        <v>8.0022412218301198E-2</v>
      </c>
      <c r="L125" s="39">
        <f t="shared" si="106"/>
        <v>7.8309289373077476E-2</v>
      </c>
      <c r="M125" s="39">
        <f t="shared" si="107"/>
        <v>8.1414367036812901E-2</v>
      </c>
      <c r="N125" s="39">
        <f t="shared" si="108"/>
        <v>6.875987350767146E-2</v>
      </c>
    </row>
    <row r="126" spans="1:14" x14ac:dyDescent="0.2">
      <c r="A126" s="21" t="s">
        <v>2</v>
      </c>
      <c r="B126" s="39">
        <f t="shared" si="96"/>
        <v>0.71986793382033698</v>
      </c>
      <c r="C126" s="39">
        <f t="shared" si="97"/>
        <v>0.73905857694930399</v>
      </c>
      <c r="D126" s="39">
        <f t="shared" si="98"/>
        <v>0.7482547122546005</v>
      </c>
      <c r="E126" s="39">
        <f t="shared" si="99"/>
        <v>0.73121166710497765</v>
      </c>
      <c r="F126" s="39">
        <f t="shared" si="100"/>
        <v>0.71230075153650829</v>
      </c>
      <c r="G126" s="39">
        <f t="shared" si="101"/>
        <v>0.69619250185958681</v>
      </c>
      <c r="H126" s="39">
        <f t="shared" si="102"/>
        <v>0.70230636905117094</v>
      </c>
      <c r="I126" s="39">
        <f t="shared" si="103"/>
        <v>0.69280232585616774</v>
      </c>
      <c r="J126" s="39">
        <f t="shared" si="104"/>
        <v>0.66798331030785618</v>
      </c>
      <c r="K126" s="39">
        <f t="shared" si="105"/>
        <v>0.686272927673096</v>
      </c>
      <c r="L126" s="39">
        <f t="shared" si="106"/>
        <v>0.69661688996063975</v>
      </c>
      <c r="M126" s="39">
        <f t="shared" si="107"/>
        <v>0.71056068599717326</v>
      </c>
      <c r="N126" s="39">
        <f t="shared" si="108"/>
        <v>0.70895978254023706</v>
      </c>
    </row>
    <row r="127" spans="1:14" x14ac:dyDescent="0.2">
      <c r="A127" s="21" t="s">
        <v>3</v>
      </c>
      <c r="B127" s="39">
        <f t="shared" si="96"/>
        <v>7.0483664068104107E-2</v>
      </c>
      <c r="C127" s="39">
        <f t="shared" si="97"/>
        <v>6.7843142789840147E-2</v>
      </c>
      <c r="D127" s="39">
        <f t="shared" si="98"/>
        <v>7.1927804770371459E-2</v>
      </c>
      <c r="E127" s="39">
        <f t="shared" si="99"/>
        <v>7.7422297880414631E-2</v>
      </c>
      <c r="F127" s="39">
        <f t="shared" si="100"/>
        <v>7.5559241595671428E-2</v>
      </c>
      <c r="G127" s="39">
        <f t="shared" si="101"/>
        <v>7.604177499102624E-2</v>
      </c>
      <c r="H127" s="39">
        <f t="shared" si="102"/>
        <v>7.8575417576328424E-2</v>
      </c>
      <c r="I127" s="39">
        <f t="shared" si="103"/>
        <v>8.7114013549702066E-2</v>
      </c>
      <c r="J127" s="39">
        <f t="shared" si="104"/>
        <v>9.2529233223408336E-2</v>
      </c>
      <c r="K127" s="39">
        <f t="shared" si="105"/>
        <v>9.1176177506895592E-2</v>
      </c>
      <c r="L127" s="39">
        <f t="shared" si="106"/>
        <v>8.2888498665892985E-2</v>
      </c>
      <c r="M127" s="39">
        <f t="shared" si="107"/>
        <v>7.6852102455527344E-2</v>
      </c>
      <c r="N127" s="39">
        <f t="shared" si="108"/>
        <v>7.8902140112366029E-2</v>
      </c>
    </row>
    <row r="128" spans="1:14" x14ac:dyDescent="0.2">
      <c r="A128" s="21" t="s">
        <v>21</v>
      </c>
      <c r="B128" s="39">
        <f t="shared" si="96"/>
        <v>5.2821870997982589E-3</v>
      </c>
      <c r="C128" s="39">
        <f t="shared" si="97"/>
        <v>6.5264437857074364E-3</v>
      </c>
      <c r="D128" s="39">
        <f t="shared" si="98"/>
        <v>6.1796036183280932E-3</v>
      </c>
      <c r="E128" s="39">
        <f t="shared" si="99"/>
        <v>4.2200834003809839E-3</v>
      </c>
      <c r="F128" s="39">
        <f t="shared" si="100"/>
        <v>6.4305206389219816E-3</v>
      </c>
      <c r="G128" s="39">
        <f t="shared" si="101"/>
        <v>5.9302257024241847E-3</v>
      </c>
      <c r="H128" s="39">
        <f t="shared" si="102"/>
        <v>4.4661633737078784E-3</v>
      </c>
      <c r="I128" s="39">
        <f t="shared" si="103"/>
        <v>5.3190238398927924E-3</v>
      </c>
      <c r="J128" s="39">
        <f t="shared" si="104"/>
        <v>4.1246585095504511E-3</v>
      </c>
      <c r="K128" s="39">
        <f t="shared" si="105"/>
        <v>3.1150091420598532E-3</v>
      </c>
      <c r="L128" s="39">
        <f t="shared" si="106"/>
        <v>2.6555252494990076E-3</v>
      </c>
      <c r="M128" s="39">
        <f t="shared" si="107"/>
        <v>3.703630993453296E-3</v>
      </c>
      <c r="N128" s="39">
        <f t="shared" si="108"/>
        <v>4.8692795821750822E-3</v>
      </c>
    </row>
    <row r="129" spans="1:14" x14ac:dyDescent="0.2">
      <c r="A129" s="21" t="s">
        <v>4</v>
      </c>
      <c r="B129" s="39">
        <f t="shared" si="96"/>
        <v>6.2352997188357732E-2</v>
      </c>
      <c r="C129" s="39">
        <f t="shared" si="97"/>
        <v>5.7860785373831818E-2</v>
      </c>
      <c r="D129" s="39">
        <f t="shared" si="98"/>
        <v>5.3777981108005302E-2</v>
      </c>
      <c r="E129" s="39">
        <f t="shared" si="99"/>
        <v>5.5936455341328371E-2</v>
      </c>
      <c r="F129" s="39">
        <f t="shared" si="100"/>
        <v>5.4166742242513201E-2</v>
      </c>
      <c r="G129" s="39">
        <f t="shared" si="101"/>
        <v>5.5937633147230166E-2</v>
      </c>
      <c r="H129" s="39">
        <f t="shared" si="102"/>
        <v>5.3850366953807412E-2</v>
      </c>
      <c r="I129" s="39">
        <f t="shared" si="103"/>
        <v>4.9641648214485523E-2</v>
      </c>
      <c r="J129" s="39">
        <f t="shared" si="104"/>
        <v>5.2753393001051009E-2</v>
      </c>
      <c r="K129" s="39">
        <f t="shared" si="105"/>
        <v>4.8517795836678618E-2</v>
      </c>
      <c r="L129" s="39">
        <f t="shared" si="106"/>
        <v>4.2085429978594671E-2</v>
      </c>
      <c r="M129" s="39">
        <f t="shared" si="107"/>
        <v>3.4814147052446329E-2</v>
      </c>
      <c r="N129" s="39">
        <f t="shared" si="108"/>
        <v>5.2011021132838689E-2</v>
      </c>
    </row>
    <row r="130" spans="1:14" x14ac:dyDescent="0.2">
      <c r="A130" s="21" t="s">
        <v>5</v>
      </c>
      <c r="B130" s="39">
        <f t="shared" si="96"/>
        <v>1.8307560265957104E-2</v>
      </c>
      <c r="C130" s="39">
        <f t="shared" si="97"/>
        <v>1.7213505199943299E-2</v>
      </c>
      <c r="D130" s="39">
        <f t="shared" si="98"/>
        <v>1.579448240355184E-2</v>
      </c>
      <c r="E130" s="39">
        <f t="shared" si="99"/>
        <v>1.7351579164597154E-2</v>
      </c>
      <c r="F130" s="39">
        <f t="shared" si="100"/>
        <v>1.8389657094196033E-2</v>
      </c>
      <c r="G130" s="39">
        <f t="shared" si="101"/>
        <v>1.9718347835427273E-2</v>
      </c>
      <c r="H130" s="39">
        <f t="shared" si="102"/>
        <v>2.0393836537065831E-2</v>
      </c>
      <c r="I130" s="39">
        <f t="shared" si="103"/>
        <v>1.9396513318242079E-2</v>
      </c>
      <c r="J130" s="39">
        <f t="shared" si="104"/>
        <v>2.0997057612871784E-2</v>
      </c>
      <c r="K130" s="39">
        <f t="shared" si="105"/>
        <v>1.7067082913486215E-2</v>
      </c>
      <c r="L130" s="39">
        <f t="shared" si="106"/>
        <v>1.8760232185486132E-2</v>
      </c>
      <c r="M130" s="39">
        <f t="shared" si="107"/>
        <v>1.546366692305224E-2</v>
      </c>
      <c r="N130" s="39">
        <f t="shared" si="108"/>
        <v>1.8231460741407399E-2</v>
      </c>
    </row>
    <row r="131" spans="1:14" x14ac:dyDescent="0.2">
      <c r="A131" s="23" t="s">
        <v>24</v>
      </c>
      <c r="B131" s="40">
        <f t="shared" ref="B131:N131" si="109">B120/B142</f>
        <v>364.00522855074888</v>
      </c>
      <c r="C131" s="40">
        <f t="shared" si="109"/>
        <v>365.35372363051096</v>
      </c>
      <c r="D131" s="40">
        <f t="shared" si="109"/>
        <v>365.97943026672044</v>
      </c>
      <c r="E131" s="40">
        <f t="shared" si="109"/>
        <v>365.479462074065</v>
      </c>
      <c r="F131" s="40">
        <f t="shared" si="109"/>
        <v>366.01925937339496</v>
      </c>
      <c r="G131" s="40">
        <f t="shared" si="109"/>
        <v>365.02044339567675</v>
      </c>
      <c r="H131" s="40">
        <f t="shared" si="109"/>
        <v>366.47815361636117</v>
      </c>
      <c r="I131" s="40">
        <f t="shared" si="109"/>
        <v>365.67385554541306</v>
      </c>
      <c r="J131" s="40">
        <f t="shared" si="109"/>
        <v>365.67964103937845</v>
      </c>
      <c r="K131" s="40">
        <f t="shared" si="109"/>
        <v>365.58859876073484</v>
      </c>
      <c r="L131" s="40">
        <f t="shared" si="109"/>
        <v>364.74232340887175</v>
      </c>
      <c r="M131" s="40">
        <f t="shared" si="109"/>
        <v>364.85158902860127</v>
      </c>
      <c r="N131" s="41">
        <f t="shared" si="109"/>
        <v>365.41417634910221</v>
      </c>
    </row>
    <row r="132" spans="1:14" x14ac:dyDescent="0.2">
      <c r="A132" s="23" t="s">
        <v>15</v>
      </c>
      <c r="B132" s="18" t="s">
        <v>36</v>
      </c>
      <c r="C132" s="18" t="s">
        <v>37</v>
      </c>
      <c r="D132" s="18" t="s">
        <v>38</v>
      </c>
      <c r="E132" s="18" t="s">
        <v>39</v>
      </c>
      <c r="F132" s="18" t="s">
        <v>40</v>
      </c>
      <c r="G132" s="18" t="s">
        <v>41</v>
      </c>
      <c r="H132" s="18" t="s">
        <v>42</v>
      </c>
      <c r="I132" s="18" t="s">
        <v>43</v>
      </c>
      <c r="J132" s="18" t="s">
        <v>44</v>
      </c>
      <c r="K132" s="18" t="s">
        <v>45</v>
      </c>
      <c r="L132" s="18" t="s">
        <v>46</v>
      </c>
      <c r="M132" s="18" t="s">
        <v>47</v>
      </c>
      <c r="N132" s="18" t="s">
        <v>0</v>
      </c>
    </row>
    <row r="133" spans="1:14" x14ac:dyDescent="0.2">
      <c r="A133" s="21" t="s">
        <v>18</v>
      </c>
      <c r="B133" s="25">
        <f t="shared" ref="B133:M133" si="110">B25+B79</f>
        <v>239</v>
      </c>
      <c r="C133" s="25">
        <f t="shared" si="110"/>
        <v>187</v>
      </c>
      <c r="D133" s="25">
        <f t="shared" si="110"/>
        <v>235</v>
      </c>
      <c r="E133" s="25">
        <f t="shared" si="110"/>
        <v>206</v>
      </c>
      <c r="F133" s="25">
        <f t="shared" si="110"/>
        <v>320</v>
      </c>
      <c r="G133" s="25">
        <f t="shared" si="110"/>
        <v>336</v>
      </c>
      <c r="H133" s="25">
        <f t="shared" si="110"/>
        <v>272</v>
      </c>
      <c r="I133" s="25">
        <f t="shared" si="110"/>
        <v>285</v>
      </c>
      <c r="J133" s="25">
        <f t="shared" si="110"/>
        <v>226</v>
      </c>
      <c r="K133" s="25">
        <f t="shared" si="110"/>
        <v>358</v>
      </c>
      <c r="L133" s="25">
        <f t="shared" si="110"/>
        <v>423</v>
      </c>
      <c r="M133" s="25">
        <f t="shared" si="110"/>
        <v>378</v>
      </c>
      <c r="N133" s="25">
        <f t="shared" ref="N133:N141" si="111">SUM(B133:M133)</f>
        <v>3465</v>
      </c>
    </row>
    <row r="134" spans="1:14" x14ac:dyDescent="0.2">
      <c r="A134" s="21" t="s">
        <v>19</v>
      </c>
      <c r="B134" s="25">
        <f t="shared" ref="B134:M134" si="112">B26+B80</f>
        <v>984</v>
      </c>
      <c r="C134" s="25">
        <f t="shared" si="112"/>
        <v>860</v>
      </c>
      <c r="D134" s="25">
        <f t="shared" si="112"/>
        <v>709</v>
      </c>
      <c r="E134" s="25">
        <f t="shared" si="112"/>
        <v>697</v>
      </c>
      <c r="F134" s="25">
        <f t="shared" si="112"/>
        <v>916</v>
      </c>
      <c r="G134" s="25">
        <f t="shared" si="112"/>
        <v>726</v>
      </c>
      <c r="H134" s="25">
        <f t="shared" si="112"/>
        <v>777</v>
      </c>
      <c r="I134" s="25">
        <f t="shared" si="112"/>
        <v>848</v>
      </c>
      <c r="J134" s="25">
        <f t="shared" si="112"/>
        <v>793</v>
      </c>
      <c r="K134" s="25">
        <f t="shared" si="112"/>
        <v>975</v>
      </c>
      <c r="L134" s="25">
        <f t="shared" si="112"/>
        <v>881</v>
      </c>
      <c r="M134" s="25">
        <f t="shared" si="112"/>
        <v>806</v>
      </c>
      <c r="N134" s="25">
        <f t="shared" si="111"/>
        <v>9972</v>
      </c>
    </row>
    <row r="135" spans="1:14" x14ac:dyDescent="0.2">
      <c r="A135" s="21" t="s">
        <v>1</v>
      </c>
      <c r="B135" s="25">
        <f t="shared" ref="B135:M135" si="113">B27+B81</f>
        <v>197</v>
      </c>
      <c r="C135" s="25">
        <f t="shared" si="113"/>
        <v>167</v>
      </c>
      <c r="D135" s="25">
        <f t="shared" si="113"/>
        <v>146</v>
      </c>
      <c r="E135" s="25">
        <f t="shared" si="113"/>
        <v>126</v>
      </c>
      <c r="F135" s="25">
        <f t="shared" si="113"/>
        <v>135</v>
      </c>
      <c r="G135" s="25">
        <f t="shared" si="113"/>
        <v>144</v>
      </c>
      <c r="H135" s="25">
        <f t="shared" si="113"/>
        <v>109</v>
      </c>
      <c r="I135" s="25">
        <f t="shared" si="113"/>
        <v>93</v>
      </c>
      <c r="J135" s="25">
        <f t="shared" si="113"/>
        <v>108</v>
      </c>
      <c r="K135" s="25">
        <f t="shared" si="113"/>
        <v>93</v>
      </c>
      <c r="L135" s="25">
        <f t="shared" si="113"/>
        <v>80</v>
      </c>
      <c r="M135" s="25">
        <f t="shared" si="113"/>
        <v>74</v>
      </c>
      <c r="N135" s="25">
        <f t="shared" si="111"/>
        <v>1472</v>
      </c>
    </row>
    <row r="136" spans="1:14" x14ac:dyDescent="0.2">
      <c r="A136" s="21" t="s">
        <v>20</v>
      </c>
      <c r="B136" s="25">
        <f t="shared" ref="B136:M136" si="114">B28+B82</f>
        <v>908</v>
      </c>
      <c r="C136" s="25">
        <f t="shared" si="114"/>
        <v>831</v>
      </c>
      <c r="D136" s="25">
        <f t="shared" si="114"/>
        <v>819</v>
      </c>
      <c r="E136" s="25">
        <f t="shared" si="114"/>
        <v>913</v>
      </c>
      <c r="F136" s="25">
        <f t="shared" si="114"/>
        <v>1360</v>
      </c>
      <c r="G136" s="25">
        <f t="shared" si="114"/>
        <v>1432</v>
      </c>
      <c r="H136" s="25">
        <f t="shared" si="114"/>
        <v>1394</v>
      </c>
      <c r="I136" s="25">
        <f t="shared" si="114"/>
        <v>1446</v>
      </c>
      <c r="J136" s="25">
        <f t="shared" si="114"/>
        <v>1382</v>
      </c>
      <c r="K136" s="25">
        <f t="shared" si="114"/>
        <v>1518</v>
      </c>
      <c r="L136" s="25">
        <f t="shared" si="114"/>
        <v>1338</v>
      </c>
      <c r="M136" s="25">
        <f t="shared" si="114"/>
        <v>1296</v>
      </c>
      <c r="N136" s="25">
        <f t="shared" si="111"/>
        <v>14637</v>
      </c>
    </row>
    <row r="137" spans="1:14" x14ac:dyDescent="0.2">
      <c r="A137" s="21" t="s">
        <v>2</v>
      </c>
      <c r="B137" s="25">
        <f t="shared" ref="B137:M137" si="115">B29+B83</f>
        <v>12654</v>
      </c>
      <c r="C137" s="25">
        <f t="shared" si="115"/>
        <v>12589</v>
      </c>
      <c r="D137" s="25">
        <f t="shared" si="115"/>
        <v>12747</v>
      </c>
      <c r="E137" s="25">
        <f t="shared" si="115"/>
        <v>11637</v>
      </c>
      <c r="F137" s="25">
        <f t="shared" si="115"/>
        <v>13567</v>
      </c>
      <c r="G137" s="25">
        <f t="shared" si="115"/>
        <v>11669</v>
      </c>
      <c r="H137" s="25">
        <f t="shared" si="115"/>
        <v>11982</v>
      </c>
      <c r="I137" s="25">
        <f t="shared" si="115"/>
        <v>11878</v>
      </c>
      <c r="J137" s="25">
        <f t="shared" si="115"/>
        <v>9753</v>
      </c>
      <c r="K137" s="25">
        <f t="shared" si="115"/>
        <v>12363</v>
      </c>
      <c r="L137" s="25">
        <f t="shared" si="115"/>
        <v>11296</v>
      </c>
      <c r="M137" s="25">
        <f t="shared" si="115"/>
        <v>10670</v>
      </c>
      <c r="N137" s="25">
        <f t="shared" si="111"/>
        <v>142805</v>
      </c>
    </row>
    <row r="138" spans="1:14" x14ac:dyDescent="0.2">
      <c r="A138" s="21" t="s">
        <v>3</v>
      </c>
      <c r="B138" s="25">
        <f t="shared" ref="B138:M138" si="116">B30+B84</f>
        <v>1333</v>
      </c>
      <c r="C138" s="25">
        <f t="shared" si="116"/>
        <v>1237</v>
      </c>
      <c r="D138" s="25">
        <f t="shared" si="116"/>
        <v>1292</v>
      </c>
      <c r="E138" s="25">
        <f t="shared" si="116"/>
        <v>1300</v>
      </c>
      <c r="F138" s="25">
        <f t="shared" si="116"/>
        <v>1522</v>
      </c>
      <c r="G138" s="25">
        <f t="shared" si="116"/>
        <v>1353</v>
      </c>
      <c r="H138" s="25">
        <f t="shared" si="116"/>
        <v>1413</v>
      </c>
      <c r="I138" s="25">
        <f t="shared" si="116"/>
        <v>1579</v>
      </c>
      <c r="J138" s="25">
        <f t="shared" si="116"/>
        <v>1428</v>
      </c>
      <c r="K138" s="25">
        <f t="shared" si="116"/>
        <v>1736</v>
      </c>
      <c r="L138" s="25">
        <f t="shared" si="116"/>
        <v>1449</v>
      </c>
      <c r="M138" s="25">
        <f t="shared" si="116"/>
        <v>1238</v>
      </c>
      <c r="N138" s="25">
        <f t="shared" si="111"/>
        <v>16880</v>
      </c>
    </row>
    <row r="139" spans="1:14" x14ac:dyDescent="0.2">
      <c r="A139" s="21" t="s">
        <v>21</v>
      </c>
      <c r="B139" s="25">
        <f t="shared" ref="B139:M139" si="117">B31+B85</f>
        <v>118</v>
      </c>
      <c r="C139" s="25">
        <f t="shared" si="117"/>
        <v>139</v>
      </c>
      <c r="D139" s="25">
        <f t="shared" si="117"/>
        <v>131</v>
      </c>
      <c r="E139" s="25">
        <f t="shared" si="117"/>
        <v>84</v>
      </c>
      <c r="F139" s="25">
        <f t="shared" si="117"/>
        <v>154</v>
      </c>
      <c r="G139" s="25">
        <f t="shared" si="117"/>
        <v>123</v>
      </c>
      <c r="H139" s="25">
        <f t="shared" si="117"/>
        <v>97</v>
      </c>
      <c r="I139" s="25">
        <f t="shared" si="117"/>
        <v>115</v>
      </c>
      <c r="J139" s="25">
        <f t="shared" si="117"/>
        <v>78</v>
      </c>
      <c r="K139" s="25">
        <f t="shared" si="117"/>
        <v>71</v>
      </c>
      <c r="L139" s="25">
        <f t="shared" si="117"/>
        <v>55</v>
      </c>
      <c r="M139" s="25">
        <f t="shared" si="117"/>
        <v>73</v>
      </c>
      <c r="N139" s="25">
        <f t="shared" si="111"/>
        <v>1238</v>
      </c>
    </row>
    <row r="140" spans="1:14" x14ac:dyDescent="0.2">
      <c r="A140" s="21" t="s">
        <v>4</v>
      </c>
      <c r="B140" s="25">
        <f t="shared" ref="B140:M140" si="118">B32+B86</f>
        <v>1190</v>
      </c>
      <c r="C140" s="25">
        <f t="shared" si="118"/>
        <v>1077</v>
      </c>
      <c r="D140" s="25">
        <f t="shared" si="118"/>
        <v>996</v>
      </c>
      <c r="E140" s="25">
        <f t="shared" si="118"/>
        <v>974</v>
      </c>
      <c r="F140" s="25">
        <f t="shared" si="118"/>
        <v>1128</v>
      </c>
      <c r="G140" s="25">
        <f t="shared" si="118"/>
        <v>1028</v>
      </c>
      <c r="H140" s="25">
        <f t="shared" si="118"/>
        <v>1002</v>
      </c>
      <c r="I140" s="25">
        <f t="shared" si="118"/>
        <v>931</v>
      </c>
      <c r="J140" s="25">
        <f t="shared" si="118"/>
        <v>837</v>
      </c>
      <c r="K140" s="25">
        <f t="shared" si="118"/>
        <v>955</v>
      </c>
      <c r="L140" s="25">
        <f t="shared" si="118"/>
        <v>746</v>
      </c>
      <c r="M140" s="25">
        <f t="shared" si="118"/>
        <v>569</v>
      </c>
      <c r="N140" s="25">
        <f t="shared" si="111"/>
        <v>11433</v>
      </c>
    </row>
    <row r="141" spans="1:14" x14ac:dyDescent="0.2">
      <c r="A141" s="21" t="s">
        <v>5</v>
      </c>
      <c r="B141" s="25">
        <f t="shared" ref="B141:M141" si="119">B33+B87</f>
        <v>338</v>
      </c>
      <c r="C141" s="25">
        <f t="shared" si="119"/>
        <v>310</v>
      </c>
      <c r="D141" s="25">
        <f t="shared" si="119"/>
        <v>284</v>
      </c>
      <c r="E141" s="25">
        <f t="shared" si="119"/>
        <v>292</v>
      </c>
      <c r="F141" s="25">
        <f t="shared" si="119"/>
        <v>368</v>
      </c>
      <c r="G141" s="25">
        <f t="shared" si="119"/>
        <v>352</v>
      </c>
      <c r="H141" s="25">
        <f t="shared" si="119"/>
        <v>361</v>
      </c>
      <c r="I141" s="25">
        <f t="shared" si="119"/>
        <v>353</v>
      </c>
      <c r="J141" s="25">
        <f t="shared" si="119"/>
        <v>327</v>
      </c>
      <c r="K141" s="25">
        <f t="shared" si="119"/>
        <v>329</v>
      </c>
      <c r="L141" s="25">
        <f t="shared" si="119"/>
        <v>324</v>
      </c>
      <c r="M141" s="25">
        <f t="shared" si="119"/>
        <v>245</v>
      </c>
      <c r="N141" s="25">
        <f t="shared" si="111"/>
        <v>3883</v>
      </c>
    </row>
    <row r="142" spans="1:14" x14ac:dyDescent="0.2">
      <c r="A142" s="23" t="s">
        <v>14</v>
      </c>
      <c r="B142" s="25">
        <f t="shared" ref="B142:M142" si="120">SUM(B133:B141)</f>
        <v>17961</v>
      </c>
      <c r="C142" s="25">
        <f t="shared" si="120"/>
        <v>17397</v>
      </c>
      <c r="D142" s="25">
        <f t="shared" si="120"/>
        <v>17359</v>
      </c>
      <c r="E142" s="25">
        <f t="shared" si="120"/>
        <v>16229</v>
      </c>
      <c r="F142" s="25">
        <f t="shared" si="120"/>
        <v>19470</v>
      </c>
      <c r="G142" s="25">
        <f t="shared" si="120"/>
        <v>17163</v>
      </c>
      <c r="H142" s="25">
        <f t="shared" si="120"/>
        <v>17407</v>
      </c>
      <c r="I142" s="25">
        <f t="shared" si="120"/>
        <v>17528</v>
      </c>
      <c r="J142" s="25">
        <f t="shared" si="120"/>
        <v>14932</v>
      </c>
      <c r="K142" s="25">
        <f t="shared" si="120"/>
        <v>18398</v>
      </c>
      <c r="L142" s="25">
        <f t="shared" si="120"/>
        <v>16592</v>
      </c>
      <c r="M142" s="25">
        <f t="shared" si="120"/>
        <v>15349</v>
      </c>
      <c r="N142" s="25">
        <f>SUM(N133:N141)</f>
        <v>205785</v>
      </c>
    </row>
    <row r="143" spans="1:14" x14ac:dyDescent="0.2">
      <c r="A143" s="38" t="s">
        <v>16</v>
      </c>
      <c r="B143" s="18" t="s">
        <v>36</v>
      </c>
      <c r="C143" s="18" t="s">
        <v>37</v>
      </c>
      <c r="D143" s="18" t="s">
        <v>38</v>
      </c>
      <c r="E143" s="18" t="s">
        <v>39</v>
      </c>
      <c r="F143" s="18" t="s">
        <v>40</v>
      </c>
      <c r="G143" s="18" t="s">
        <v>41</v>
      </c>
      <c r="H143" s="18" t="s">
        <v>42</v>
      </c>
      <c r="I143" s="18" t="s">
        <v>43</v>
      </c>
      <c r="J143" s="18" t="s">
        <v>44</v>
      </c>
      <c r="K143" s="18" t="s">
        <v>45</v>
      </c>
      <c r="L143" s="18" t="s">
        <v>46</v>
      </c>
      <c r="M143" s="18" t="s">
        <v>47</v>
      </c>
      <c r="N143" s="18" t="s">
        <v>0</v>
      </c>
    </row>
    <row r="144" spans="1:14" x14ac:dyDescent="0.2">
      <c r="A144" s="21" t="s">
        <v>18</v>
      </c>
      <c r="B144" s="39">
        <f t="shared" ref="B144:B145" si="121">B133/$B$142</f>
        <v>1.3306608763431879E-2</v>
      </c>
      <c r="C144" s="39">
        <f>C133/$C$142</f>
        <v>1.0748979709145255E-2</v>
      </c>
      <c r="D144" s="39">
        <f>D133/$D$142</f>
        <v>1.3537646177775217E-2</v>
      </c>
      <c r="E144" s="39">
        <f>E133/$E$142</f>
        <v>1.2693326760736952E-2</v>
      </c>
      <c r="F144" s="39">
        <f>F133/$F$142</f>
        <v>1.6435541859270673E-2</v>
      </c>
      <c r="G144" s="39">
        <f>G133/$G$142</f>
        <v>1.9576997028491524E-2</v>
      </c>
      <c r="H144" s="39">
        <f>H133/$H$142</f>
        <v>1.5625897627391281E-2</v>
      </c>
      <c r="I144" s="39">
        <f>I133/$I$142</f>
        <v>1.6259698767685987E-2</v>
      </c>
      <c r="J144" s="39">
        <f>J133/$J$142</f>
        <v>1.5135279935708545E-2</v>
      </c>
      <c r="K144" s="39">
        <f>K133/$K$142</f>
        <v>1.9458636808348733E-2</v>
      </c>
      <c r="L144" s="39">
        <f>L133/$L$142</f>
        <v>2.5494214079074252E-2</v>
      </c>
      <c r="M144" s="39">
        <f>M133/$M$142</f>
        <v>2.4627011531695876E-2</v>
      </c>
      <c r="N144" s="39">
        <f t="shared" ref="N144:N147" si="122">N133/$N$142</f>
        <v>1.6837961950579489E-2</v>
      </c>
    </row>
    <row r="145" spans="1:14" x14ac:dyDescent="0.2">
      <c r="A145" s="21" t="s">
        <v>19</v>
      </c>
      <c r="B145" s="39">
        <f t="shared" si="121"/>
        <v>5.4785368297978955E-2</v>
      </c>
      <c r="C145" s="39">
        <f t="shared" ref="C145:C152" si="123">C134/$C$142</f>
        <v>4.9433810427085133E-2</v>
      </c>
      <c r="D145" s="39">
        <f t="shared" ref="D145:D152" si="124">D134/$D$142</f>
        <v>4.0843366553372888E-2</v>
      </c>
      <c r="E145" s="39">
        <f t="shared" ref="E145:E152" si="125">E134/$E$142</f>
        <v>4.2947809476862407E-2</v>
      </c>
      <c r="F145" s="39">
        <f t="shared" ref="F145:F152" si="126">F134/$F$142</f>
        <v>4.7046738572162301E-2</v>
      </c>
      <c r="G145" s="39">
        <f t="shared" ref="G145:G152" si="127">G134/$G$142</f>
        <v>4.2300297150847752E-2</v>
      </c>
      <c r="H145" s="39">
        <f t="shared" ref="H145:H152" si="128">H134/$H$142</f>
        <v>4.4637214913540529E-2</v>
      </c>
      <c r="I145" s="39">
        <f t="shared" ref="I145:I152" si="129">I134/$I$142</f>
        <v>4.8379735280693746E-2</v>
      </c>
      <c r="J145" s="39">
        <f t="shared" ref="J145:J152" si="130">J134/$J$142</f>
        <v>5.3107420305384408E-2</v>
      </c>
      <c r="K145" s="39">
        <f t="shared" ref="K145:K152" si="131">K134/$K$142</f>
        <v>5.2994890748994453E-2</v>
      </c>
      <c r="L145" s="39">
        <f t="shared" ref="L145:L152" si="132">L134/$L$142</f>
        <v>5.3097878495660562E-2</v>
      </c>
      <c r="M145" s="39">
        <f t="shared" ref="M145:M152" si="133">M134/$M$142</f>
        <v>5.251156427128803E-2</v>
      </c>
      <c r="N145" s="39">
        <f t="shared" si="122"/>
        <v>4.8458342444784606E-2</v>
      </c>
    </row>
    <row r="146" spans="1:14" x14ac:dyDescent="0.2">
      <c r="A146" s="21" t="s">
        <v>1</v>
      </c>
      <c r="B146" s="39">
        <f>B135/$B$142</f>
        <v>1.0968208897054729E-2</v>
      </c>
      <c r="C146" s="39">
        <f t="shared" si="123"/>
        <v>9.5993562108409487E-3</v>
      </c>
      <c r="D146" s="39">
        <f t="shared" si="124"/>
        <v>8.4106227317241773E-3</v>
      </c>
      <c r="E146" s="39">
        <f t="shared" si="125"/>
        <v>7.7638794750138638E-3</v>
      </c>
      <c r="F146" s="39">
        <f t="shared" si="126"/>
        <v>6.9337442218798152E-3</v>
      </c>
      <c r="G146" s="39">
        <f t="shared" si="127"/>
        <v>8.390141583639224E-3</v>
      </c>
      <c r="H146" s="39">
        <f t="shared" si="128"/>
        <v>6.2618486815648874E-3</v>
      </c>
      <c r="I146" s="39">
        <f t="shared" si="129"/>
        <v>5.3057964399817435E-3</v>
      </c>
      <c r="J146" s="39">
        <f t="shared" si="130"/>
        <v>7.2327886418430219E-3</v>
      </c>
      <c r="K146" s="39">
        <f t="shared" si="131"/>
        <v>5.0548972714425482E-3</v>
      </c>
      <c r="L146" s="39">
        <f t="shared" si="132"/>
        <v>4.8216007714561235E-3</v>
      </c>
      <c r="M146" s="39">
        <f t="shared" si="133"/>
        <v>4.8211609876864939E-3</v>
      </c>
      <c r="N146" s="39">
        <f t="shared" si="122"/>
        <v>7.1530966785722967E-3</v>
      </c>
    </row>
    <row r="147" spans="1:14" x14ac:dyDescent="0.2">
      <c r="A147" s="21" t="s">
        <v>20</v>
      </c>
      <c r="B147" s="39">
        <f t="shared" ref="B147:B152" si="134">B136/$B$142</f>
        <v>5.0553978063582208E-2</v>
      </c>
      <c r="C147" s="39">
        <f t="shared" si="123"/>
        <v>4.7766856354543884E-2</v>
      </c>
      <c r="D147" s="39">
        <f t="shared" si="124"/>
        <v>4.7180137104671928E-2</v>
      </c>
      <c r="E147" s="39">
        <f t="shared" si="125"/>
        <v>5.6257317148314744E-2</v>
      </c>
      <c r="F147" s="39">
        <f t="shared" si="126"/>
        <v>6.9851052901900357E-2</v>
      </c>
      <c r="G147" s="39">
        <f t="shared" si="127"/>
        <v>8.3435296859523389E-2</v>
      </c>
      <c r="H147" s="39">
        <f t="shared" si="128"/>
        <v>8.0082725340380301E-2</v>
      </c>
      <c r="I147" s="39">
        <f t="shared" si="129"/>
        <v>8.2496576905522589E-2</v>
      </c>
      <c r="J147" s="39">
        <f t="shared" si="130"/>
        <v>9.2552906509509772E-2</v>
      </c>
      <c r="K147" s="39">
        <f t="shared" si="131"/>
        <v>8.2508968366126756E-2</v>
      </c>
      <c r="L147" s="39">
        <f t="shared" si="132"/>
        <v>8.0641272902603658E-2</v>
      </c>
      <c r="M147" s="39">
        <f t="shared" si="133"/>
        <v>8.4435468108671571E-2</v>
      </c>
      <c r="N147" s="39">
        <f t="shared" si="122"/>
        <v>7.112763320941759E-2</v>
      </c>
    </row>
    <row r="148" spans="1:14" x14ac:dyDescent="0.2">
      <c r="A148" s="21" t="s">
        <v>2</v>
      </c>
      <c r="B148" s="39">
        <f t="shared" si="134"/>
        <v>0.70452647402705859</v>
      </c>
      <c r="C148" s="39">
        <f t="shared" si="123"/>
        <v>0.72363051100764497</v>
      </c>
      <c r="D148" s="39">
        <f t="shared" si="124"/>
        <v>0.73431649288553491</v>
      </c>
      <c r="E148" s="39">
        <f t="shared" si="125"/>
        <v>0.71704972579949477</v>
      </c>
      <c r="F148" s="39">
        <f t="shared" si="126"/>
        <v>0.69681561376476631</v>
      </c>
      <c r="G148" s="39">
        <f t="shared" si="127"/>
        <v>0.67989279263532021</v>
      </c>
      <c r="H148" s="39">
        <f t="shared" si="128"/>
        <v>0.68834376974780265</v>
      </c>
      <c r="I148" s="39">
        <f t="shared" si="129"/>
        <v>0.67765860337745321</v>
      </c>
      <c r="J148" s="39">
        <f t="shared" si="130"/>
        <v>0.65316099651754622</v>
      </c>
      <c r="K148" s="39">
        <f t="shared" si="131"/>
        <v>0.67197521469724975</v>
      </c>
      <c r="L148" s="39">
        <f t="shared" si="132"/>
        <v>0.68081002892960463</v>
      </c>
      <c r="M148" s="39">
        <f t="shared" si="133"/>
        <v>0.69515929376506613</v>
      </c>
      <c r="N148" s="39">
        <f>N137/$N$142</f>
        <v>0.69395242607575869</v>
      </c>
    </row>
    <row r="149" spans="1:14" x14ac:dyDescent="0.2">
      <c r="A149" s="21" t="s">
        <v>3</v>
      </c>
      <c r="B149" s="39">
        <f t="shared" si="134"/>
        <v>7.4216357663827184E-2</v>
      </c>
      <c r="C149" s="39">
        <f t="shared" si="123"/>
        <v>7.110421337012128E-2</v>
      </c>
      <c r="D149" s="39">
        <f t="shared" si="124"/>
        <v>7.4428250475257793E-2</v>
      </c>
      <c r="E149" s="39">
        <f t="shared" si="125"/>
        <v>8.0103518393000187E-2</v>
      </c>
      <c r="F149" s="39">
        <f t="shared" si="126"/>
        <v>7.8171545968156134E-2</v>
      </c>
      <c r="G149" s="39">
        <f t="shared" si="127"/>
        <v>7.8832371962943543E-2</v>
      </c>
      <c r="H149" s="39">
        <f t="shared" si="128"/>
        <v>8.1174240248176016E-2</v>
      </c>
      <c r="I149" s="39">
        <f t="shared" si="129"/>
        <v>9.0084436330442719E-2</v>
      </c>
      <c r="J149" s="39">
        <f t="shared" si="130"/>
        <v>9.563353870881329E-2</v>
      </c>
      <c r="K149" s="39">
        <f t="shared" si="131"/>
        <v>9.4358082400260904E-2</v>
      </c>
      <c r="L149" s="39">
        <f t="shared" si="132"/>
        <v>8.7331243972999031E-2</v>
      </c>
      <c r="M149" s="39">
        <f t="shared" si="133"/>
        <v>8.0656720307511892E-2</v>
      </c>
      <c r="N149" s="39">
        <f>N138/$N$142</f>
        <v>8.2027358651019261E-2</v>
      </c>
    </row>
    <row r="150" spans="1:14" x14ac:dyDescent="0.2">
      <c r="A150" s="21" t="s">
        <v>21</v>
      </c>
      <c r="B150" s="39">
        <f t="shared" si="134"/>
        <v>6.5697901007738986E-3</v>
      </c>
      <c r="C150" s="39">
        <f t="shared" si="123"/>
        <v>7.9898833132149225E-3</v>
      </c>
      <c r="D150" s="39">
        <f t="shared" si="124"/>
        <v>7.5465176565470363E-3</v>
      </c>
      <c r="E150" s="39">
        <f t="shared" si="125"/>
        <v>5.1759196500092428E-3</v>
      </c>
      <c r="F150" s="39">
        <f t="shared" si="126"/>
        <v>7.9096045197740109E-3</v>
      </c>
      <c r="G150" s="39">
        <f t="shared" si="127"/>
        <v>7.1665792693585036E-3</v>
      </c>
      <c r="H150" s="39">
        <f t="shared" si="128"/>
        <v>5.5724708450623313E-3</v>
      </c>
      <c r="I150" s="39">
        <f t="shared" si="129"/>
        <v>6.560931081697855E-3</v>
      </c>
      <c r="J150" s="39">
        <f t="shared" si="130"/>
        <v>5.2236806857755159E-3</v>
      </c>
      <c r="K150" s="39">
        <f t="shared" si="131"/>
        <v>3.859115121208827E-3</v>
      </c>
      <c r="L150" s="39">
        <f t="shared" si="132"/>
        <v>3.3148505303760849E-3</v>
      </c>
      <c r="M150" s="39">
        <f t="shared" si="133"/>
        <v>4.7560101635285689E-3</v>
      </c>
      <c r="N150" s="39">
        <f t="shared" ref="N150:N152" si="135">N139/$N$142</f>
        <v>6.0159875598318636E-3</v>
      </c>
    </row>
    <row r="151" spans="1:14" x14ac:dyDescent="0.2">
      <c r="A151" s="21" t="s">
        <v>4</v>
      </c>
      <c r="B151" s="39">
        <f t="shared" si="134"/>
        <v>6.6254662880685933E-2</v>
      </c>
      <c r="C151" s="39">
        <f t="shared" si="123"/>
        <v>6.1907225383686842E-2</v>
      </c>
      <c r="D151" s="39">
        <f t="shared" si="124"/>
        <v>5.7376576991762199E-2</v>
      </c>
      <c r="E151" s="39">
        <f t="shared" si="125"/>
        <v>6.0016020703678598E-2</v>
      </c>
      <c r="F151" s="39">
        <f t="shared" si="126"/>
        <v>5.7935285053929121E-2</v>
      </c>
      <c r="G151" s="39">
        <f t="shared" si="127"/>
        <v>5.9896288527646682E-2</v>
      </c>
      <c r="H151" s="39">
        <f t="shared" si="128"/>
        <v>5.7563049347963462E-2</v>
      </c>
      <c r="I151" s="39">
        <f t="shared" si="129"/>
        <v>5.3115015974440898E-2</v>
      </c>
      <c r="J151" s="39">
        <f t="shared" si="130"/>
        <v>5.6054111974283422E-2</v>
      </c>
      <c r="K151" s="39">
        <f t="shared" si="131"/>
        <v>5.1907816066963798E-2</v>
      </c>
      <c r="L151" s="39">
        <f t="shared" si="132"/>
        <v>4.4961427193828354E-2</v>
      </c>
      <c r="M151" s="39">
        <f t="shared" si="133"/>
        <v>3.7070818945859667E-2</v>
      </c>
      <c r="N151" s="39">
        <f t="shared" si="135"/>
        <v>5.5557985275894742E-2</v>
      </c>
    </row>
    <row r="152" spans="1:14" x14ac:dyDescent="0.2">
      <c r="A152" s="21" t="s">
        <v>5</v>
      </c>
      <c r="B152" s="39">
        <f t="shared" si="134"/>
        <v>1.8818551305606591E-2</v>
      </c>
      <c r="C152" s="39">
        <f t="shared" si="123"/>
        <v>1.7819164223716731E-2</v>
      </c>
      <c r="D152" s="39">
        <f t="shared" si="124"/>
        <v>1.6360389423353879E-2</v>
      </c>
      <c r="E152" s="39">
        <f t="shared" si="125"/>
        <v>1.7992482592889273E-2</v>
      </c>
      <c r="F152" s="39">
        <f t="shared" si="126"/>
        <v>1.8900873138161273E-2</v>
      </c>
      <c r="G152" s="39">
        <f t="shared" si="127"/>
        <v>2.0509234982229212E-2</v>
      </c>
      <c r="H152" s="39">
        <f t="shared" si="128"/>
        <v>2.0738783248118575E-2</v>
      </c>
      <c r="I152" s="39">
        <f t="shared" si="129"/>
        <v>2.0139205842081242E-2</v>
      </c>
      <c r="J152" s="39">
        <f t="shared" si="130"/>
        <v>2.1899276721135816E-2</v>
      </c>
      <c r="K152" s="39">
        <f t="shared" si="131"/>
        <v>1.7882378519404284E-2</v>
      </c>
      <c r="L152" s="39">
        <f t="shared" si="132"/>
        <v>1.95274831243973E-2</v>
      </c>
      <c r="M152" s="39">
        <f t="shared" si="133"/>
        <v>1.596195191869177E-2</v>
      </c>
      <c r="N152" s="39">
        <f t="shared" si="135"/>
        <v>1.8869208154141458E-2</v>
      </c>
    </row>
    <row r="153" spans="1:14" x14ac:dyDescent="0.2">
      <c r="A153" s="38" t="s">
        <v>24</v>
      </c>
      <c r="B153" s="18" t="s">
        <v>36</v>
      </c>
      <c r="C153" s="18" t="s">
        <v>37</v>
      </c>
      <c r="D153" s="18" t="s">
        <v>38</v>
      </c>
      <c r="E153" s="18" t="s">
        <v>39</v>
      </c>
      <c r="F153" s="18" t="s">
        <v>40</v>
      </c>
      <c r="G153" s="18" t="s">
        <v>41</v>
      </c>
      <c r="H153" s="18" t="s">
        <v>42</v>
      </c>
      <c r="I153" s="18" t="s">
        <v>43</v>
      </c>
      <c r="J153" s="18" t="s">
        <v>44</v>
      </c>
      <c r="K153" s="18" t="s">
        <v>45</v>
      </c>
      <c r="L153" s="18" t="s">
        <v>46</v>
      </c>
      <c r="M153" s="18" t="s">
        <v>47</v>
      </c>
      <c r="N153" s="18" t="s">
        <v>0</v>
      </c>
    </row>
    <row r="154" spans="1:14" x14ac:dyDescent="0.2">
      <c r="A154" s="21" t="s">
        <v>18</v>
      </c>
      <c r="B154" s="42">
        <f t="shared" ref="B154:N154" si="136">B111/B133</f>
        <v>329.52907949790796</v>
      </c>
      <c r="C154" s="42">
        <f t="shared" si="136"/>
        <v>326.77165775401073</v>
      </c>
      <c r="D154" s="42">
        <f t="shared" si="136"/>
        <v>328.91042553191488</v>
      </c>
      <c r="E154" s="42">
        <f t="shared" si="136"/>
        <v>332.38067961165046</v>
      </c>
      <c r="F154" s="42">
        <f t="shared" si="136"/>
        <v>329.86596874999998</v>
      </c>
      <c r="G154" s="42">
        <f t="shared" si="136"/>
        <v>319.56124999999997</v>
      </c>
      <c r="H154" s="42">
        <f t="shared" si="136"/>
        <v>329.6296691176471</v>
      </c>
      <c r="I154" s="42">
        <f t="shared" si="136"/>
        <v>322.87052631578945</v>
      </c>
      <c r="J154" s="42">
        <f t="shared" si="136"/>
        <v>329.39146017699113</v>
      </c>
      <c r="K154" s="42">
        <f t="shared" si="136"/>
        <v>326.31332402234636</v>
      </c>
      <c r="L154" s="42">
        <f t="shared" si="136"/>
        <v>326.14257683215129</v>
      </c>
      <c r="M154" s="42">
        <f t="shared" si="136"/>
        <v>319.67214285714289</v>
      </c>
      <c r="N154" s="42">
        <f t="shared" si="136"/>
        <v>326.20265512265513</v>
      </c>
    </row>
    <row r="155" spans="1:14" x14ac:dyDescent="0.2">
      <c r="A155" s="21" t="s">
        <v>19</v>
      </c>
      <c r="B155" s="42">
        <f t="shared" ref="B155:N155" si="137">B112/B134</f>
        <v>345.78671747967479</v>
      </c>
      <c r="C155" s="42">
        <f t="shared" si="137"/>
        <v>347.42148837209299</v>
      </c>
      <c r="D155" s="42">
        <f t="shared" si="137"/>
        <v>348.03232722143866</v>
      </c>
      <c r="E155" s="42">
        <f t="shared" si="137"/>
        <v>350.02381635581065</v>
      </c>
      <c r="F155" s="42">
        <f t="shared" si="137"/>
        <v>348.42973799126639</v>
      </c>
      <c r="G155" s="42">
        <f t="shared" si="137"/>
        <v>348.34823691460053</v>
      </c>
      <c r="H155" s="42">
        <f t="shared" si="137"/>
        <v>353.72418275418278</v>
      </c>
      <c r="I155" s="42">
        <f t="shared" si="137"/>
        <v>352.85373820754711</v>
      </c>
      <c r="J155" s="42">
        <f t="shared" si="137"/>
        <v>352.08195460277426</v>
      </c>
      <c r="K155" s="42">
        <f t="shared" si="137"/>
        <v>356.31645128205128</v>
      </c>
      <c r="L155" s="42">
        <f t="shared" si="137"/>
        <v>352.97659477866063</v>
      </c>
      <c r="M155" s="42">
        <f t="shared" si="137"/>
        <v>355.09653846153844</v>
      </c>
      <c r="N155" s="42">
        <f t="shared" si="137"/>
        <v>350.95005716004817</v>
      </c>
    </row>
    <row r="156" spans="1:14" x14ac:dyDescent="0.2">
      <c r="A156" s="21" t="s">
        <v>1</v>
      </c>
      <c r="B156" s="42">
        <f t="shared" ref="B156:N156" si="138">B113/B135</f>
        <v>342.43543147208129</v>
      </c>
      <c r="C156" s="42">
        <f t="shared" si="138"/>
        <v>340.26161676646706</v>
      </c>
      <c r="D156" s="42">
        <f t="shared" si="138"/>
        <v>340.59054794520551</v>
      </c>
      <c r="E156" s="42">
        <f t="shared" si="138"/>
        <v>340.52079365079368</v>
      </c>
      <c r="F156" s="42">
        <f t="shared" si="138"/>
        <v>345.84466666666674</v>
      </c>
      <c r="G156" s="42">
        <f t="shared" si="138"/>
        <v>343.17548611111113</v>
      </c>
      <c r="H156" s="42">
        <f t="shared" si="138"/>
        <v>340.58853211009176</v>
      </c>
      <c r="I156" s="42">
        <f t="shared" si="138"/>
        <v>340.85752688172045</v>
      </c>
      <c r="J156" s="42">
        <f t="shared" si="138"/>
        <v>340.43592592592591</v>
      </c>
      <c r="K156" s="42">
        <f t="shared" si="138"/>
        <v>347.84655913978492</v>
      </c>
      <c r="L156" s="42">
        <f t="shared" si="138"/>
        <v>340.62900000000002</v>
      </c>
      <c r="M156" s="42">
        <f t="shared" si="138"/>
        <v>341.03000000000003</v>
      </c>
      <c r="N156" s="42">
        <f t="shared" si="138"/>
        <v>342.01688858695661</v>
      </c>
    </row>
    <row r="157" spans="1:14" x14ac:dyDescent="0.2">
      <c r="A157" s="21" t="s">
        <v>20</v>
      </c>
      <c r="B157" s="42">
        <f t="shared" ref="B157:N157" si="139">B114/B136</f>
        <v>354.95991189427309</v>
      </c>
      <c r="C157" s="42">
        <f t="shared" si="139"/>
        <v>351.35075812274368</v>
      </c>
      <c r="D157" s="42">
        <f t="shared" si="139"/>
        <v>350.86244200244204</v>
      </c>
      <c r="E157" s="42">
        <f t="shared" si="139"/>
        <v>350.48232201533409</v>
      </c>
      <c r="F157" s="42">
        <f t="shared" si="139"/>
        <v>351.09831617647058</v>
      </c>
      <c r="G157" s="42">
        <f t="shared" si="139"/>
        <v>353.42281424581006</v>
      </c>
      <c r="H157" s="42">
        <f t="shared" si="139"/>
        <v>354.42940459110469</v>
      </c>
      <c r="I157" s="42">
        <f t="shared" si="139"/>
        <v>353.45822268326418</v>
      </c>
      <c r="J157" s="42">
        <f t="shared" si="139"/>
        <v>356.0390376266281</v>
      </c>
      <c r="K157" s="42">
        <f t="shared" si="139"/>
        <v>354.57092885375488</v>
      </c>
      <c r="L157" s="42">
        <f t="shared" si="139"/>
        <v>354.1947085201794</v>
      </c>
      <c r="M157" s="42">
        <f t="shared" si="139"/>
        <v>351.79719907407406</v>
      </c>
      <c r="N157" s="42">
        <f t="shared" si="139"/>
        <v>353.24994534399121</v>
      </c>
    </row>
    <row r="158" spans="1:14" x14ac:dyDescent="0.2">
      <c r="A158" s="21" t="s">
        <v>2</v>
      </c>
      <c r="B158" s="42">
        <f t="shared" ref="B158:N158" si="140">B115/B137</f>
        <v>371.93164691006803</v>
      </c>
      <c r="C158" s="42">
        <f t="shared" si="140"/>
        <v>373.14319803002621</v>
      </c>
      <c r="D158" s="42">
        <f t="shared" si="140"/>
        <v>372.92616458774614</v>
      </c>
      <c r="E158" s="42">
        <f t="shared" si="140"/>
        <v>372.69778808971387</v>
      </c>
      <c r="F158" s="42">
        <f t="shared" si="140"/>
        <v>374.15320262401417</v>
      </c>
      <c r="G158" s="42">
        <f t="shared" si="140"/>
        <v>373.77142171565686</v>
      </c>
      <c r="H158" s="42">
        <f t="shared" si="140"/>
        <v>373.91192121515604</v>
      </c>
      <c r="I158" s="42">
        <f t="shared" si="140"/>
        <v>373.84561542347194</v>
      </c>
      <c r="J158" s="42">
        <f t="shared" si="140"/>
        <v>373.97808264123859</v>
      </c>
      <c r="K158" s="42">
        <f t="shared" si="140"/>
        <v>373.36727978645956</v>
      </c>
      <c r="L158" s="42">
        <f t="shared" si="140"/>
        <v>373.21081090651563</v>
      </c>
      <c r="M158" s="42">
        <f t="shared" si="140"/>
        <v>372.93494845360829</v>
      </c>
      <c r="N158" s="42">
        <f t="shared" si="140"/>
        <v>373.31659241623197</v>
      </c>
    </row>
    <row r="159" spans="1:14" x14ac:dyDescent="0.2">
      <c r="A159" s="21" t="s">
        <v>3</v>
      </c>
      <c r="B159" s="42">
        <f t="shared" ref="B159:N159" si="141">B116/B138</f>
        <v>345.69767441860466</v>
      </c>
      <c r="C159" s="42">
        <f t="shared" si="141"/>
        <v>348.59741309620051</v>
      </c>
      <c r="D159" s="42">
        <f t="shared" si="141"/>
        <v>353.68421052631578</v>
      </c>
      <c r="E159" s="42">
        <f t="shared" si="141"/>
        <v>353.24615384615385</v>
      </c>
      <c r="F159" s="42">
        <f t="shared" si="141"/>
        <v>353.78777923784492</v>
      </c>
      <c r="G159" s="42">
        <f t="shared" si="141"/>
        <v>352.09903917220993</v>
      </c>
      <c r="H159" s="42">
        <f t="shared" si="141"/>
        <v>354.74522292993629</v>
      </c>
      <c r="I159" s="42">
        <f t="shared" si="141"/>
        <v>353.61621279290688</v>
      </c>
      <c r="J159" s="42">
        <f t="shared" si="141"/>
        <v>353.8095238095238</v>
      </c>
      <c r="K159" s="42">
        <f t="shared" si="141"/>
        <v>353.26036866359448</v>
      </c>
      <c r="L159" s="42">
        <f t="shared" si="141"/>
        <v>346.18702553485161</v>
      </c>
      <c r="M159" s="42">
        <f t="shared" si="141"/>
        <v>347.64135702746364</v>
      </c>
      <c r="N159" s="42">
        <f t="shared" si="141"/>
        <v>351.49200236966823</v>
      </c>
    </row>
    <row r="160" spans="1:14" x14ac:dyDescent="0.2">
      <c r="A160" s="21" t="s">
        <v>21</v>
      </c>
      <c r="B160" s="42">
        <f t="shared" ref="B160:N160" si="142">B117/B139</f>
        <v>292.66440677966102</v>
      </c>
      <c r="C160" s="42">
        <f t="shared" si="142"/>
        <v>298.43496402877696</v>
      </c>
      <c r="D160" s="42">
        <f t="shared" si="142"/>
        <v>299.68893129770993</v>
      </c>
      <c r="E160" s="42">
        <f t="shared" si="142"/>
        <v>297.98642857142858</v>
      </c>
      <c r="F160" s="42">
        <f t="shared" si="142"/>
        <v>297.57422077922081</v>
      </c>
      <c r="G160" s="42">
        <f t="shared" si="142"/>
        <v>302.04837398373985</v>
      </c>
      <c r="H160" s="42">
        <f t="shared" si="142"/>
        <v>293.72092783505155</v>
      </c>
      <c r="I160" s="42">
        <f t="shared" si="142"/>
        <v>296.45608695652169</v>
      </c>
      <c r="J160" s="42">
        <f t="shared" si="142"/>
        <v>288.74346153846153</v>
      </c>
      <c r="K160" s="42">
        <f t="shared" si="142"/>
        <v>295.09661971830985</v>
      </c>
      <c r="L160" s="42">
        <f t="shared" si="142"/>
        <v>292.19490909090911</v>
      </c>
      <c r="M160" s="42">
        <f t="shared" si="142"/>
        <v>284.11958904109588</v>
      </c>
      <c r="N160" s="42">
        <f t="shared" si="142"/>
        <v>295.76254442649429</v>
      </c>
    </row>
    <row r="161" spans="1:14" x14ac:dyDescent="0.2">
      <c r="A161" s="21" t="s">
        <v>4</v>
      </c>
      <c r="B161" s="42">
        <f t="shared" ref="B161:N161" si="143">B118/B140</f>
        <v>342.56935294117642</v>
      </c>
      <c r="C161" s="42">
        <f t="shared" si="143"/>
        <v>341.47311977715879</v>
      </c>
      <c r="D161" s="42">
        <f t="shared" si="143"/>
        <v>343.02560240963857</v>
      </c>
      <c r="E161" s="42">
        <f t="shared" si="143"/>
        <v>340.63613963039018</v>
      </c>
      <c r="F161" s="42">
        <f t="shared" si="143"/>
        <v>342.21063829787232</v>
      </c>
      <c r="G161" s="42">
        <f t="shared" si="143"/>
        <v>340.89557392996113</v>
      </c>
      <c r="H161" s="42">
        <f t="shared" si="143"/>
        <v>342.84116766467065</v>
      </c>
      <c r="I161" s="42">
        <f t="shared" si="143"/>
        <v>341.76122448979595</v>
      </c>
      <c r="J161" s="42">
        <f t="shared" si="143"/>
        <v>344.14677419354842</v>
      </c>
      <c r="K161" s="42">
        <f t="shared" si="143"/>
        <v>341.7125654450262</v>
      </c>
      <c r="L161" s="42">
        <f t="shared" si="143"/>
        <v>341.41126005361934</v>
      </c>
      <c r="M161" s="42">
        <f t="shared" si="143"/>
        <v>342.64138840070297</v>
      </c>
      <c r="N161" s="42">
        <f t="shared" si="143"/>
        <v>342.08519898539322</v>
      </c>
    </row>
    <row r="162" spans="1:14" x14ac:dyDescent="0.2">
      <c r="A162" s="21" t="s">
        <v>5</v>
      </c>
      <c r="B162" s="42">
        <f t="shared" ref="B162:N162" si="144">B119/B141</f>
        <v>354.12118343195266</v>
      </c>
      <c r="C162" s="42">
        <f t="shared" si="144"/>
        <v>352.93564516129027</v>
      </c>
      <c r="D162" s="42">
        <f t="shared" si="144"/>
        <v>353.32017605633803</v>
      </c>
      <c r="E162" s="42">
        <f t="shared" si="144"/>
        <v>352.46085616438359</v>
      </c>
      <c r="F162" s="42">
        <f t="shared" si="144"/>
        <v>356.1194565217391</v>
      </c>
      <c r="G162" s="42">
        <f t="shared" si="144"/>
        <v>350.94434659090911</v>
      </c>
      <c r="H162" s="42">
        <f t="shared" si="144"/>
        <v>360.3825484764543</v>
      </c>
      <c r="I162" s="42">
        <f t="shared" si="144"/>
        <v>352.18855524079322</v>
      </c>
      <c r="J162" s="42">
        <f t="shared" si="144"/>
        <v>350.61415902140675</v>
      </c>
      <c r="K162" s="42">
        <f t="shared" si="144"/>
        <v>348.92063829787236</v>
      </c>
      <c r="L162" s="42">
        <f t="shared" si="144"/>
        <v>350.41129629629626</v>
      </c>
      <c r="M162" s="42">
        <f t="shared" si="144"/>
        <v>353.46199999999999</v>
      </c>
      <c r="N162" s="42">
        <f t="shared" si="144"/>
        <v>353.06379345866605</v>
      </c>
    </row>
  </sheetData>
  <phoneticPr fontId="0" type="noConversion"/>
  <pageMargins left="0.5" right="0.5" top="0.5" bottom="0.5" header="0.25" footer="0.25"/>
  <pageSetup scale="90" fitToWidth="3" orientation="landscape" r:id="rId1"/>
  <headerFooter differentOddEven="1" alignWithMargins="0">
    <oddHeader>&amp;CHEARING AID PROCUREMENT DISTRIBUTION NOV 1, 2010 THROUGH OCT 31, 2011</oddHeader>
    <oddFooter>&amp;L&amp;8Updated: November 8 2011&amp;C&amp;8Page &amp;P of &amp;N</oddFooter>
    <evenFooter>&amp;L&amp;8Updated:  July 5, 2011</evenFooter>
  </headerFooter>
  <rowBreaks count="2" manualBreakCount="2">
    <brk id="54" max="16383" man="1"/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Normal="100" workbookViewId="0">
      <selection activeCell="E5" sqref="E5"/>
    </sheetView>
  </sheetViews>
  <sheetFormatPr defaultColWidth="9.109375" defaultRowHeight="10.199999999999999" x14ac:dyDescent="0.2"/>
  <cols>
    <col min="1" max="1" width="9.6640625" style="1" customWidth="1"/>
    <col min="2" max="13" width="9.109375" style="1"/>
    <col min="14" max="14" width="9.5546875" style="1" bestFit="1" customWidth="1"/>
    <col min="15" max="16384" width="9.109375" style="1"/>
  </cols>
  <sheetData>
    <row r="1" spans="1:14" x14ac:dyDescent="0.2">
      <c r="A1" s="45" t="s">
        <v>31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4" x14ac:dyDescent="0.2">
      <c r="A2" s="4" t="s">
        <v>8</v>
      </c>
      <c r="B2" s="5" t="s">
        <v>36</v>
      </c>
      <c r="C2" s="5" t="s">
        <v>37</v>
      </c>
      <c r="D2" s="5" t="s">
        <v>38</v>
      </c>
      <c r="E2" s="5" t="s">
        <v>39</v>
      </c>
      <c r="F2" s="5" t="s">
        <v>40</v>
      </c>
      <c r="G2" s="5" t="s">
        <v>41</v>
      </c>
      <c r="H2" s="5" t="s">
        <v>42</v>
      </c>
      <c r="I2" s="5" t="s">
        <v>43</v>
      </c>
      <c r="J2" s="5" t="s">
        <v>44</v>
      </c>
      <c r="K2" s="5" t="s">
        <v>45</v>
      </c>
      <c r="L2" s="5" t="s">
        <v>46</v>
      </c>
      <c r="M2" s="5" t="s">
        <v>47</v>
      </c>
      <c r="N2" s="5" t="s">
        <v>0</v>
      </c>
    </row>
    <row r="3" spans="1:14" x14ac:dyDescent="0.2">
      <c r="A3" s="6" t="s">
        <v>18</v>
      </c>
      <c r="B3" s="7">
        <v>26574.02</v>
      </c>
      <c r="C3" s="7">
        <v>21528.32</v>
      </c>
      <c r="D3" s="7">
        <v>18837.28</v>
      </c>
      <c r="E3" s="7">
        <v>16819</v>
      </c>
      <c r="F3" s="7">
        <v>23546.6</v>
      </c>
      <c r="G3" s="7">
        <v>12782.44</v>
      </c>
      <c r="H3" s="7">
        <v>15809.86</v>
      </c>
      <c r="I3" s="7">
        <v>21528.32</v>
      </c>
      <c r="J3" s="7">
        <v>13455.2</v>
      </c>
      <c r="K3" s="7">
        <v>21528.32</v>
      </c>
      <c r="L3" s="7">
        <v>17491.759999999998</v>
      </c>
      <c r="M3" s="7">
        <v>23882.98</v>
      </c>
      <c r="N3" s="7">
        <f t="shared" ref="N3:N11" si="0">SUM(B3:M3)</f>
        <v>233784.10000000006</v>
      </c>
    </row>
    <row r="4" spans="1:14" x14ac:dyDescent="0.2">
      <c r="A4" s="6" t="s">
        <v>19</v>
      </c>
      <c r="B4" s="7">
        <v>519825.28</v>
      </c>
      <c r="C4" s="7">
        <v>566670</v>
      </c>
      <c r="D4" s="7">
        <v>577625.62</v>
      </c>
      <c r="E4" s="7">
        <v>593492.38</v>
      </c>
      <c r="F4" s="7">
        <v>749137.74</v>
      </c>
      <c r="G4" s="7">
        <v>718915.34</v>
      </c>
      <c r="H4" s="7">
        <v>851893.9</v>
      </c>
      <c r="I4" s="7">
        <v>908183.12</v>
      </c>
      <c r="J4" s="7">
        <v>759715.58</v>
      </c>
      <c r="K4" s="7">
        <v>932738.82</v>
      </c>
      <c r="L4" s="7">
        <v>862471.74</v>
      </c>
      <c r="M4" s="7">
        <v>745359.94</v>
      </c>
      <c r="N4" s="7">
        <f t="shared" si="0"/>
        <v>8786029.4600000009</v>
      </c>
    </row>
    <row r="5" spans="1:14" x14ac:dyDescent="0.2">
      <c r="A5" s="6" t="s">
        <v>1</v>
      </c>
      <c r="B5" s="7">
        <v>15540.72</v>
      </c>
      <c r="C5" s="7">
        <v>9563.52</v>
      </c>
      <c r="D5" s="7">
        <v>7969.6</v>
      </c>
      <c r="E5" s="7">
        <v>3984.8</v>
      </c>
      <c r="F5" s="7">
        <v>9563.52</v>
      </c>
      <c r="G5" s="7">
        <v>7571.12</v>
      </c>
      <c r="H5" s="7">
        <v>4383.28</v>
      </c>
      <c r="I5" s="7">
        <v>7172.64</v>
      </c>
      <c r="J5" s="7">
        <v>2390.88</v>
      </c>
      <c r="K5" s="7">
        <v>796.96</v>
      </c>
      <c r="L5" s="7">
        <v>796.96</v>
      </c>
      <c r="M5" s="7">
        <v>2390.88</v>
      </c>
      <c r="N5" s="7">
        <f t="shared" si="0"/>
        <v>72124.880000000034</v>
      </c>
    </row>
    <row r="6" spans="1:14" x14ac:dyDescent="0.2">
      <c r="A6" s="6" t="s">
        <v>20</v>
      </c>
      <c r="B6" s="7">
        <v>747559.8</v>
      </c>
      <c r="C6" s="7">
        <v>769356.9</v>
      </c>
      <c r="D6" s="7">
        <v>706791.15</v>
      </c>
      <c r="E6" s="7">
        <v>775008</v>
      </c>
      <c r="F6" s="7">
        <v>936064.35</v>
      </c>
      <c r="G6" s="7">
        <v>1043031.6</v>
      </c>
      <c r="H6" s="7">
        <v>956650.5</v>
      </c>
      <c r="I6" s="7">
        <v>1057966.6499999999</v>
      </c>
      <c r="J6" s="7">
        <v>956650.5</v>
      </c>
      <c r="K6" s="7">
        <v>1021234.5</v>
      </c>
      <c r="L6" s="7">
        <v>992979</v>
      </c>
      <c r="M6" s="7">
        <v>946559.25</v>
      </c>
      <c r="N6" s="7">
        <f t="shared" si="0"/>
        <v>10909852.199999999</v>
      </c>
    </row>
    <row r="7" spans="1:14" x14ac:dyDescent="0.2">
      <c r="A7" s="6" t="s">
        <v>2</v>
      </c>
      <c r="B7" s="7">
        <v>1942361.97</v>
      </c>
      <c r="C7" s="7">
        <v>1904501.4</v>
      </c>
      <c r="D7" s="7">
        <v>2040264.05</v>
      </c>
      <c r="E7" s="7">
        <v>1943509.26</v>
      </c>
      <c r="F7" s="7">
        <v>2607025.31</v>
      </c>
      <c r="G7" s="7">
        <v>2330528.42</v>
      </c>
      <c r="H7" s="7">
        <v>2384833.48</v>
      </c>
      <c r="I7" s="7">
        <v>2607025.31</v>
      </c>
      <c r="J7" s="7">
        <v>2358063.38</v>
      </c>
      <c r="K7" s="7">
        <v>2735139.36</v>
      </c>
      <c r="L7" s="7">
        <v>2695366.64</v>
      </c>
      <c r="M7" s="7">
        <v>2356151.23</v>
      </c>
      <c r="N7" s="7">
        <f t="shared" si="0"/>
        <v>27904769.809999999</v>
      </c>
    </row>
    <row r="8" spans="1:14" x14ac:dyDescent="0.2">
      <c r="A8" s="6" t="s">
        <v>3</v>
      </c>
      <c r="B8" s="7">
        <v>400770</v>
      </c>
      <c r="C8" s="7">
        <v>394930</v>
      </c>
      <c r="D8" s="7">
        <v>351130</v>
      </c>
      <c r="E8" s="7">
        <v>347115</v>
      </c>
      <c r="F8" s="7">
        <v>406610</v>
      </c>
      <c r="G8" s="7">
        <v>356970</v>
      </c>
      <c r="H8" s="7">
        <v>388360</v>
      </c>
      <c r="I8" s="7">
        <v>516840</v>
      </c>
      <c r="J8" s="7">
        <v>442015</v>
      </c>
      <c r="K8" s="7">
        <v>547135</v>
      </c>
      <c r="L8" s="7">
        <v>492750</v>
      </c>
      <c r="M8" s="7">
        <v>455885</v>
      </c>
      <c r="N8" s="7">
        <f t="shared" si="0"/>
        <v>5100510</v>
      </c>
    </row>
    <row r="9" spans="1:14" x14ac:dyDescent="0.2">
      <c r="A9" s="6" t="s">
        <v>21</v>
      </c>
      <c r="B9" s="7">
        <v>6698.11</v>
      </c>
      <c r="C9" s="7">
        <v>4839.66</v>
      </c>
      <c r="D9" s="7">
        <v>3456.9</v>
      </c>
      <c r="E9" s="7">
        <v>3111.21</v>
      </c>
      <c r="F9" s="7">
        <v>1382.76</v>
      </c>
      <c r="G9" s="7">
        <v>3111.21</v>
      </c>
      <c r="H9" s="7">
        <v>6222.42</v>
      </c>
      <c r="I9" s="7">
        <v>8987.94</v>
      </c>
      <c r="J9" s="7">
        <v>5185.3500000000004</v>
      </c>
      <c r="K9" s="7">
        <v>5531.04</v>
      </c>
      <c r="L9" s="7">
        <v>5531.04</v>
      </c>
      <c r="M9" s="7">
        <v>5185.3500000000004</v>
      </c>
      <c r="N9" s="7">
        <f t="shared" si="0"/>
        <v>59242.99</v>
      </c>
    </row>
    <row r="10" spans="1:14" x14ac:dyDescent="0.2">
      <c r="A10" s="6" t="s">
        <v>4</v>
      </c>
      <c r="B10" s="7">
        <v>773797.05</v>
      </c>
      <c r="C10" s="7">
        <v>777429.9</v>
      </c>
      <c r="D10" s="7">
        <v>831922.65</v>
      </c>
      <c r="E10" s="7">
        <v>904983.3</v>
      </c>
      <c r="F10" s="7">
        <v>1189960.2</v>
      </c>
      <c r="G10" s="7">
        <v>1111248.45</v>
      </c>
      <c r="H10" s="7">
        <v>1115688.6000000001</v>
      </c>
      <c r="I10" s="7">
        <v>1091873.25</v>
      </c>
      <c r="J10" s="7">
        <v>959072.4</v>
      </c>
      <c r="K10" s="7">
        <v>1089451.3500000001</v>
      </c>
      <c r="L10" s="7">
        <v>1079763.75</v>
      </c>
      <c r="M10" s="7">
        <v>988135.2</v>
      </c>
      <c r="N10" s="7">
        <f t="shared" si="0"/>
        <v>11913326.1</v>
      </c>
    </row>
    <row r="11" spans="1:14" x14ac:dyDescent="0.2">
      <c r="A11" s="6" t="s">
        <v>5</v>
      </c>
      <c r="B11" s="7">
        <v>60496.93</v>
      </c>
      <c r="C11" s="7">
        <v>30427.45</v>
      </c>
      <c r="D11" s="7">
        <v>37944.82</v>
      </c>
      <c r="E11" s="7">
        <v>33291.21</v>
      </c>
      <c r="F11" s="7">
        <v>42240.46</v>
      </c>
      <c r="G11" s="7">
        <v>42956.4</v>
      </c>
      <c r="H11" s="7">
        <v>37944.82</v>
      </c>
      <c r="I11" s="7">
        <v>43672.37</v>
      </c>
      <c r="J11" s="7">
        <v>36154.97</v>
      </c>
      <c r="K11" s="7">
        <v>44030.31</v>
      </c>
      <c r="L11" s="7">
        <v>34723.089999999997</v>
      </c>
      <c r="M11" s="7">
        <v>21836.17</v>
      </c>
      <c r="N11" s="7">
        <f t="shared" si="0"/>
        <v>465718.99999999994</v>
      </c>
    </row>
    <row r="12" spans="1:14" x14ac:dyDescent="0.2">
      <c r="A12" s="8" t="s">
        <v>12</v>
      </c>
      <c r="B12" s="7">
        <f t="shared" ref="B12:N12" si="1">SUM(B3:B11)</f>
        <v>4493623.88</v>
      </c>
      <c r="C12" s="7">
        <f t="shared" si="1"/>
        <v>4479247.1500000004</v>
      </c>
      <c r="D12" s="7">
        <f t="shared" si="1"/>
        <v>4575942.07</v>
      </c>
      <c r="E12" s="7">
        <f t="shared" si="1"/>
        <v>4621314.16</v>
      </c>
      <c r="F12" s="7">
        <f t="shared" si="1"/>
        <v>5965530.9399999995</v>
      </c>
      <c r="G12" s="7">
        <f t="shared" si="1"/>
        <v>5627114.9800000004</v>
      </c>
      <c r="H12" s="7">
        <f t="shared" si="1"/>
        <v>5761786.8599999994</v>
      </c>
      <c r="I12" s="7">
        <f t="shared" si="1"/>
        <v>6263249.6000000006</v>
      </c>
      <c r="J12" s="7">
        <f t="shared" si="1"/>
        <v>5532703.2599999998</v>
      </c>
      <c r="K12" s="7">
        <f t="shared" si="1"/>
        <v>6397585.6599999992</v>
      </c>
      <c r="L12" s="7">
        <f t="shared" si="1"/>
        <v>6181873.9799999995</v>
      </c>
      <c r="M12" s="7">
        <f t="shared" si="1"/>
        <v>5545385.9999999991</v>
      </c>
      <c r="N12" s="7">
        <f t="shared" si="1"/>
        <v>65445358.540000007</v>
      </c>
    </row>
    <row r="13" spans="1:14" x14ac:dyDescent="0.2">
      <c r="A13" s="11" t="s">
        <v>13</v>
      </c>
      <c r="B13" s="5" t="s">
        <v>36</v>
      </c>
      <c r="C13" s="5" t="s">
        <v>37</v>
      </c>
      <c r="D13" s="5" t="s">
        <v>38</v>
      </c>
      <c r="E13" s="5" t="s">
        <v>39</v>
      </c>
      <c r="F13" s="5" t="s">
        <v>40</v>
      </c>
      <c r="G13" s="5" t="s">
        <v>41</v>
      </c>
      <c r="H13" s="5" t="s">
        <v>42</v>
      </c>
      <c r="I13" s="5" t="s">
        <v>43</v>
      </c>
      <c r="J13" s="5" t="s">
        <v>44</v>
      </c>
      <c r="K13" s="5" t="s">
        <v>45</v>
      </c>
      <c r="L13" s="5" t="s">
        <v>46</v>
      </c>
      <c r="M13" s="5" t="s">
        <v>47</v>
      </c>
      <c r="N13" s="5" t="s">
        <v>0</v>
      </c>
    </row>
    <row r="14" spans="1:14" x14ac:dyDescent="0.2">
      <c r="A14" s="6" t="s">
        <v>18</v>
      </c>
      <c r="B14" s="13">
        <f t="shared" ref="B14:B22" si="2">B3/$B$12</f>
        <v>5.9137170154080635E-3</v>
      </c>
      <c r="C14" s="13">
        <f>C3/$C$12</f>
        <v>4.806236244409956E-3</v>
      </c>
      <c r="D14" s="13">
        <f t="shared" ref="D14:D22" si="3">D3/$D$12</f>
        <v>4.1165905756320028E-3</v>
      </c>
      <c r="E14" s="13">
        <f t="shared" ref="E14:E22" si="4">E3/$E$12</f>
        <v>3.6394409507100032E-3</v>
      </c>
      <c r="F14" s="13">
        <f t="shared" ref="F14:F22" si="5">F3/$F$12</f>
        <v>3.9471088553267985E-3</v>
      </c>
      <c r="G14" s="13">
        <f t="shared" ref="G14:G22" si="6">G3/$G$12</f>
        <v>2.2715796718978717E-3</v>
      </c>
      <c r="H14" s="13">
        <f t="shared" ref="H14:H22" si="7">H3/$H$12</f>
        <v>2.7439161468739235E-3</v>
      </c>
      <c r="I14" s="13">
        <f t="shared" ref="I14:I22" si="8">I3/$I$12</f>
        <v>3.4372444617247885E-3</v>
      </c>
      <c r="J14" s="13">
        <f t="shared" ref="J14:J22" si="9">J3/$J$12</f>
        <v>2.4319395723384598E-3</v>
      </c>
      <c r="K14" s="13">
        <f t="shared" ref="K14:K22" si="10">K3/$K$12</f>
        <v>3.3650694408990534E-3</v>
      </c>
      <c r="L14" s="13">
        <f t="shared" ref="L14:L22" si="11">L3/$L$12</f>
        <v>2.8295238719829095E-3</v>
      </c>
      <c r="M14" s="13">
        <f t="shared" ref="M14:M22" si="12">M3/$M$12</f>
        <v>4.3068201203667342E-3</v>
      </c>
      <c r="N14" s="13">
        <f t="shared" ref="N14:N22" si="13">N3/$N$12</f>
        <v>3.5722029065989747E-3</v>
      </c>
    </row>
    <row r="15" spans="1:14" x14ac:dyDescent="0.2">
      <c r="A15" s="6" t="s">
        <v>19</v>
      </c>
      <c r="B15" s="13">
        <f t="shared" si="2"/>
        <v>0.11568063858517684</v>
      </c>
      <c r="C15" s="13">
        <f t="shared" ref="C15:C22" si="14">C4/$B$12</f>
        <v>0.12610534729488754</v>
      </c>
      <c r="D15" s="13">
        <f t="shared" si="3"/>
        <v>0.12623097302453393</v>
      </c>
      <c r="E15" s="13">
        <f t="shared" si="4"/>
        <v>0.12842502358679722</v>
      </c>
      <c r="F15" s="13">
        <f t="shared" si="5"/>
        <v>0.12557771429478162</v>
      </c>
      <c r="G15" s="13">
        <f t="shared" si="6"/>
        <v>0.12775913457520996</v>
      </c>
      <c r="H15" s="13">
        <f t="shared" si="7"/>
        <v>0.14785237994728603</v>
      </c>
      <c r="I15" s="13">
        <f t="shared" si="8"/>
        <v>0.14500190444270333</v>
      </c>
      <c r="J15" s="13">
        <f t="shared" si="9"/>
        <v>0.13731363210684824</v>
      </c>
      <c r="K15" s="13">
        <f t="shared" si="10"/>
        <v>0.14579544058812963</v>
      </c>
      <c r="L15" s="13">
        <f t="shared" si="11"/>
        <v>0.13951622805484626</v>
      </c>
      <c r="M15" s="13">
        <f t="shared" si="12"/>
        <v>0.13441083091420508</v>
      </c>
      <c r="N15" s="13">
        <f t="shared" si="13"/>
        <v>0.1342498483621265</v>
      </c>
    </row>
    <row r="16" spans="1:14" x14ac:dyDescent="0.2">
      <c r="A16" s="6" t="s">
        <v>1</v>
      </c>
      <c r="B16" s="13">
        <f t="shared" si="2"/>
        <v>3.4583935850011549E-3</v>
      </c>
      <c r="C16" s="13">
        <f t="shared" si="14"/>
        <v>2.1282422061545572E-3</v>
      </c>
      <c r="D16" s="13">
        <f t="shared" si="3"/>
        <v>1.7416304398276616E-3</v>
      </c>
      <c r="E16" s="13">
        <f t="shared" si="4"/>
        <v>8.6226555088823485E-4</v>
      </c>
      <c r="F16" s="13">
        <f t="shared" si="5"/>
        <v>1.6031297291369008E-3</v>
      </c>
      <c r="G16" s="13">
        <f t="shared" si="6"/>
        <v>1.3454709965780723E-3</v>
      </c>
      <c r="H16" s="13">
        <f t="shared" si="7"/>
        <v>7.607501121622538E-4</v>
      </c>
      <c r="I16" s="13">
        <f t="shared" si="8"/>
        <v>1.145194660611961E-3</v>
      </c>
      <c r="J16" s="13">
        <f t="shared" si="9"/>
        <v>4.321359537362935E-4</v>
      </c>
      <c r="K16" s="13">
        <f t="shared" si="10"/>
        <v>1.245719936167295E-4</v>
      </c>
      <c r="L16" s="13">
        <f t="shared" si="11"/>
        <v>1.2891883635583268E-4</v>
      </c>
      <c r="M16" s="13">
        <f t="shared" si="12"/>
        <v>4.3114762434932403E-4</v>
      </c>
      <c r="N16" s="13">
        <f t="shared" si="13"/>
        <v>1.1020625695849389E-3</v>
      </c>
    </row>
    <row r="17" spans="1:14" x14ac:dyDescent="0.2">
      <c r="A17" s="6" t="s">
        <v>20</v>
      </c>
      <c r="B17" s="13">
        <f t="shared" si="2"/>
        <v>0.16636011823935742</v>
      </c>
      <c r="C17" s="13">
        <f t="shared" si="14"/>
        <v>0.17121079123337757</v>
      </c>
      <c r="D17" s="13">
        <f t="shared" si="3"/>
        <v>0.15445806332071857</v>
      </c>
      <c r="E17" s="13">
        <f t="shared" si="4"/>
        <v>0.16770294621130019</v>
      </c>
      <c r="F17" s="13">
        <f t="shared" si="5"/>
        <v>0.15691216078078041</v>
      </c>
      <c r="G17" s="13">
        <f t="shared" si="6"/>
        <v>0.1853581459961566</v>
      </c>
      <c r="H17" s="13">
        <f t="shared" si="7"/>
        <v>0.16603364949879457</v>
      </c>
      <c r="I17" s="13">
        <f t="shared" si="8"/>
        <v>0.16891657167870172</v>
      </c>
      <c r="J17" s="13">
        <f t="shared" si="9"/>
        <v>0.1729083334210843</v>
      </c>
      <c r="K17" s="13">
        <f t="shared" si="10"/>
        <v>0.15962810883254358</v>
      </c>
      <c r="L17" s="13">
        <f t="shared" si="11"/>
        <v>0.16062750603013751</v>
      </c>
      <c r="M17" s="13">
        <f t="shared" si="12"/>
        <v>0.17069312217400198</v>
      </c>
      <c r="N17" s="13">
        <f t="shared" si="13"/>
        <v>0.16670169502290877</v>
      </c>
    </row>
    <row r="18" spans="1:14" x14ac:dyDescent="0.2">
      <c r="A18" s="6" t="s">
        <v>2</v>
      </c>
      <c r="B18" s="13">
        <f t="shared" si="2"/>
        <v>0.43224845289009817</v>
      </c>
      <c r="C18" s="13">
        <f t="shared" si="14"/>
        <v>0.42382305481250021</v>
      </c>
      <c r="D18" s="13">
        <f t="shared" si="3"/>
        <v>0.44586754351110042</v>
      </c>
      <c r="E18" s="13">
        <f t="shared" si="4"/>
        <v>0.42055337350187849</v>
      </c>
      <c r="F18" s="13">
        <f t="shared" si="5"/>
        <v>0.43701479989306707</v>
      </c>
      <c r="G18" s="13">
        <f t="shared" si="6"/>
        <v>0.41416044070242186</v>
      </c>
      <c r="H18" s="13">
        <f t="shared" si="7"/>
        <v>0.41390518912738822</v>
      </c>
      <c r="I18" s="13">
        <f t="shared" si="8"/>
        <v>0.41624164395428209</v>
      </c>
      <c r="J18" s="13">
        <f t="shared" si="9"/>
        <v>0.42620456387895994</v>
      </c>
      <c r="K18" s="13">
        <f t="shared" si="10"/>
        <v>0.42752680547930327</v>
      </c>
      <c r="L18" s="13">
        <f t="shared" si="11"/>
        <v>0.43601125625016385</v>
      </c>
      <c r="M18" s="13">
        <f t="shared" si="12"/>
        <v>0.42488498185698892</v>
      </c>
      <c r="N18" s="13">
        <f t="shared" si="13"/>
        <v>0.4263827173159222</v>
      </c>
    </row>
    <row r="19" spans="1:14" x14ac:dyDescent="0.2">
      <c r="A19" s="6" t="s">
        <v>3</v>
      </c>
      <c r="B19" s="13">
        <f t="shared" si="2"/>
        <v>8.9186369554365111E-2</v>
      </c>
      <c r="C19" s="13">
        <f t="shared" si="14"/>
        <v>8.7886750325886207E-2</v>
      </c>
      <c r="D19" s="13">
        <f t="shared" si="3"/>
        <v>7.6733925960736638E-2</v>
      </c>
      <c r="E19" s="13">
        <f t="shared" si="4"/>
        <v>7.5111751329193344E-2</v>
      </c>
      <c r="F19" s="13">
        <f t="shared" si="5"/>
        <v>6.8159901287847491E-2</v>
      </c>
      <c r="G19" s="13">
        <f t="shared" si="6"/>
        <v>6.3437481066007995E-2</v>
      </c>
      <c r="H19" s="13">
        <f t="shared" si="7"/>
        <v>6.7402701529296075E-2</v>
      </c>
      <c r="I19" s="13">
        <f t="shared" si="8"/>
        <v>8.2519464017528535E-2</v>
      </c>
      <c r="J19" s="13">
        <f t="shared" si="9"/>
        <v>7.9891326035078203E-2</v>
      </c>
      <c r="K19" s="13">
        <f t="shared" si="10"/>
        <v>8.5522106162780179E-2</v>
      </c>
      <c r="L19" s="13">
        <f t="shared" si="11"/>
        <v>7.9708839357479105E-2</v>
      </c>
      <c r="M19" s="13">
        <f t="shared" si="12"/>
        <v>8.2209786658674455E-2</v>
      </c>
      <c r="N19" s="13">
        <f t="shared" si="13"/>
        <v>7.7935397005772136E-2</v>
      </c>
    </row>
    <row r="20" spans="1:14" x14ac:dyDescent="0.2">
      <c r="A20" s="6" t="s">
        <v>21</v>
      </c>
      <c r="B20" s="13">
        <f t="shared" si="2"/>
        <v>1.4905809161758327E-3</v>
      </c>
      <c r="C20" s="13">
        <f t="shared" si="14"/>
        <v>1.0770060265925059E-3</v>
      </c>
      <c r="D20" s="13">
        <f t="shared" si="3"/>
        <v>7.554509972194643E-4</v>
      </c>
      <c r="E20" s="13">
        <f t="shared" si="4"/>
        <v>6.7323057733863299E-4</v>
      </c>
      <c r="F20" s="13">
        <f t="shared" si="5"/>
        <v>2.317916064651238E-4</v>
      </c>
      <c r="G20" s="13">
        <f t="shared" si="6"/>
        <v>5.528961130273545E-4</v>
      </c>
      <c r="H20" s="13">
        <f t="shared" si="7"/>
        <v>1.0799462304303287E-3</v>
      </c>
      <c r="I20" s="13">
        <f t="shared" si="8"/>
        <v>1.4350282319899881E-3</v>
      </c>
      <c r="J20" s="13">
        <f t="shared" si="9"/>
        <v>9.3721816557355017E-4</v>
      </c>
      <c r="K20" s="13">
        <f t="shared" si="10"/>
        <v>8.6455114381383689E-4</v>
      </c>
      <c r="L20" s="13">
        <f t="shared" si="11"/>
        <v>8.9471898293209799E-4</v>
      </c>
      <c r="M20" s="13">
        <f t="shared" si="12"/>
        <v>9.3507467289021928E-4</v>
      </c>
      <c r="N20" s="13">
        <f t="shared" si="13"/>
        <v>9.0522829000609509E-4</v>
      </c>
    </row>
    <row r="21" spans="1:14" x14ac:dyDescent="0.2">
      <c r="A21" s="6" t="s">
        <v>4</v>
      </c>
      <c r="B21" s="13">
        <f t="shared" si="2"/>
        <v>0.17219889128771501</v>
      </c>
      <c r="C21" s="13">
        <f t="shared" si="14"/>
        <v>0.17300733678671834</v>
      </c>
      <c r="D21" s="13">
        <f t="shared" si="3"/>
        <v>0.18180357995659677</v>
      </c>
      <c r="E21" s="13">
        <f t="shared" si="4"/>
        <v>0.19582812781548703</v>
      </c>
      <c r="F21" s="13">
        <f t="shared" si="5"/>
        <v>0.19947263906069021</v>
      </c>
      <c r="G21" s="13">
        <f t="shared" si="6"/>
        <v>0.19748102783568852</v>
      </c>
      <c r="H21" s="13">
        <f t="shared" si="7"/>
        <v>0.19363586802306676</v>
      </c>
      <c r="I21" s="13">
        <f t="shared" si="8"/>
        <v>0.17433015123650827</v>
      </c>
      <c r="J21" s="13">
        <f t="shared" si="9"/>
        <v>0.1733460760373402</v>
      </c>
      <c r="K21" s="13">
        <f t="shared" si="10"/>
        <v>0.17029101412610084</v>
      </c>
      <c r="L21" s="13">
        <f t="shared" si="11"/>
        <v>0.17466608887423488</v>
      </c>
      <c r="M21" s="13">
        <f t="shared" si="12"/>
        <v>0.17819051730573851</v>
      </c>
      <c r="N21" s="13">
        <f t="shared" si="13"/>
        <v>0.18203469834638633</v>
      </c>
    </row>
    <row r="22" spans="1:14" x14ac:dyDescent="0.2">
      <c r="A22" s="6" t="s">
        <v>5</v>
      </c>
      <c r="B22" s="13">
        <f t="shared" si="2"/>
        <v>1.3462837926702491E-2</v>
      </c>
      <c r="C22" s="13">
        <f t="shared" si="14"/>
        <v>6.7712498447911936E-3</v>
      </c>
      <c r="D22" s="13">
        <f t="shared" si="3"/>
        <v>8.2922422136344921E-3</v>
      </c>
      <c r="E22" s="13">
        <f t="shared" si="4"/>
        <v>7.2038404764068233E-3</v>
      </c>
      <c r="F22" s="13">
        <f t="shared" si="5"/>
        <v>7.0807544919044545E-3</v>
      </c>
      <c r="G22" s="13">
        <f t="shared" si="6"/>
        <v>7.6338230430116425E-3</v>
      </c>
      <c r="H22" s="13">
        <f t="shared" si="7"/>
        <v>6.5855993847019892E-3</v>
      </c>
      <c r="I22" s="13">
        <f t="shared" si="8"/>
        <v>6.9727973159492158E-3</v>
      </c>
      <c r="J22" s="13">
        <f t="shared" si="9"/>
        <v>6.5347748290408049E-3</v>
      </c>
      <c r="K22" s="13">
        <f t="shared" si="10"/>
        <v>6.8823322328129648E-3</v>
      </c>
      <c r="L22" s="13">
        <f t="shared" si="11"/>
        <v>5.616919741867659E-3</v>
      </c>
      <c r="M22" s="13">
        <f t="shared" si="12"/>
        <v>3.9377186727849066E-3</v>
      </c>
      <c r="N22" s="13">
        <f t="shared" si="13"/>
        <v>7.1161501806939276E-3</v>
      </c>
    </row>
    <row r="23" spans="1:14" x14ac:dyDescent="0.2">
      <c r="A23" s="8" t="s">
        <v>24</v>
      </c>
      <c r="B23" s="10">
        <f t="shared" ref="B23:N23" si="15">B12/B34</f>
        <v>387.18110287782179</v>
      </c>
      <c r="C23" s="10">
        <f t="shared" si="15"/>
        <v>387.67934481564828</v>
      </c>
      <c r="D23" s="10">
        <f t="shared" si="15"/>
        <v>388.12061662425788</v>
      </c>
      <c r="E23" s="10">
        <f t="shared" si="15"/>
        <v>388.37836456845116</v>
      </c>
      <c r="F23" s="10">
        <f t="shared" si="15"/>
        <v>388.78590589155368</v>
      </c>
      <c r="G23" s="10">
        <f t="shared" si="15"/>
        <v>389.50058697307401</v>
      </c>
      <c r="H23" s="10">
        <f t="shared" si="15"/>
        <v>389.12587695009114</v>
      </c>
      <c r="I23" s="10">
        <f t="shared" si="15"/>
        <v>387.88936644577944</v>
      </c>
      <c r="J23" s="10">
        <f t="shared" si="15"/>
        <v>387.71571548703571</v>
      </c>
      <c r="K23" s="10">
        <f t="shared" si="15"/>
        <v>387.52108910291349</v>
      </c>
      <c r="L23" s="10">
        <f t="shared" si="15"/>
        <v>388.25989071724655</v>
      </c>
      <c r="M23" s="10">
        <f t="shared" si="15"/>
        <v>387.97915063317703</v>
      </c>
      <c r="N23" s="15">
        <f t="shared" si="15"/>
        <v>388.1970160391013</v>
      </c>
    </row>
    <row r="24" spans="1:14" x14ac:dyDescent="0.2">
      <c r="A24" s="8" t="s">
        <v>26</v>
      </c>
      <c r="B24" s="5" t="s">
        <v>36</v>
      </c>
      <c r="C24" s="5" t="s">
        <v>37</v>
      </c>
      <c r="D24" s="5" t="s">
        <v>38</v>
      </c>
      <c r="E24" s="5" t="s">
        <v>39</v>
      </c>
      <c r="F24" s="5" t="s">
        <v>40</v>
      </c>
      <c r="G24" s="5" t="s">
        <v>41</v>
      </c>
      <c r="H24" s="5" t="s">
        <v>42</v>
      </c>
      <c r="I24" s="5" t="s">
        <v>43</v>
      </c>
      <c r="J24" s="5" t="s">
        <v>44</v>
      </c>
      <c r="K24" s="5" t="s">
        <v>45</v>
      </c>
      <c r="L24" s="5" t="s">
        <v>46</v>
      </c>
      <c r="M24" s="5" t="s">
        <v>47</v>
      </c>
      <c r="N24" s="5" t="s">
        <v>0</v>
      </c>
    </row>
    <row r="25" spans="1:14" x14ac:dyDescent="0.2">
      <c r="A25" s="6" t="s">
        <v>18</v>
      </c>
      <c r="B25" s="9">
        <v>79</v>
      </c>
      <c r="C25" s="9">
        <v>64</v>
      </c>
      <c r="D25" s="9">
        <v>56</v>
      </c>
      <c r="E25" s="9">
        <v>50</v>
      </c>
      <c r="F25" s="9">
        <v>70</v>
      </c>
      <c r="G25" s="9">
        <v>36</v>
      </c>
      <c r="H25" s="9">
        <v>47</v>
      </c>
      <c r="I25" s="9">
        <v>64</v>
      </c>
      <c r="J25" s="9">
        <v>40</v>
      </c>
      <c r="K25" s="9">
        <v>64</v>
      </c>
      <c r="L25" s="9">
        <v>52</v>
      </c>
      <c r="M25" s="9">
        <v>71</v>
      </c>
      <c r="N25" s="9">
        <f t="shared" ref="N25:N33" si="16">SUM(B25:M25)</f>
        <v>693</v>
      </c>
    </row>
    <row r="26" spans="1:14" x14ac:dyDescent="0.2">
      <c r="A26" s="6" t="s">
        <v>19</v>
      </c>
      <c r="B26" s="9">
        <v>1374</v>
      </c>
      <c r="C26" s="9">
        <v>1497</v>
      </c>
      <c r="D26" s="9">
        <v>1522</v>
      </c>
      <c r="E26" s="9">
        <v>1565</v>
      </c>
      <c r="F26" s="9">
        <v>1981</v>
      </c>
      <c r="G26" s="9">
        <v>1899</v>
      </c>
      <c r="H26" s="9">
        <v>2251</v>
      </c>
      <c r="I26" s="9">
        <v>2394</v>
      </c>
      <c r="J26" s="9">
        <v>2008</v>
      </c>
      <c r="K26" s="9">
        <v>2466</v>
      </c>
      <c r="L26" s="9">
        <v>2279</v>
      </c>
      <c r="M26" s="9">
        <v>1967</v>
      </c>
      <c r="N26" s="9">
        <f t="shared" si="16"/>
        <v>23203</v>
      </c>
    </row>
    <row r="27" spans="1:14" x14ac:dyDescent="0.2">
      <c r="A27" s="6" t="s">
        <v>1</v>
      </c>
      <c r="B27" s="9">
        <v>39</v>
      </c>
      <c r="C27" s="9">
        <v>24</v>
      </c>
      <c r="D27" s="9">
        <v>20</v>
      </c>
      <c r="E27" s="9">
        <v>10</v>
      </c>
      <c r="F27" s="9">
        <v>24</v>
      </c>
      <c r="G27" s="9">
        <v>19</v>
      </c>
      <c r="H27" s="9">
        <v>11</v>
      </c>
      <c r="I27" s="9">
        <v>18</v>
      </c>
      <c r="J27" s="9">
        <v>6</v>
      </c>
      <c r="K27" s="9">
        <v>2</v>
      </c>
      <c r="L27" s="9">
        <v>2</v>
      </c>
      <c r="M27" s="9">
        <v>6</v>
      </c>
      <c r="N27" s="9">
        <f t="shared" si="16"/>
        <v>181</v>
      </c>
    </row>
    <row r="28" spans="1:14" x14ac:dyDescent="0.2">
      <c r="A28" s="6" t="s">
        <v>20</v>
      </c>
      <c r="B28" s="9">
        <v>1846</v>
      </c>
      <c r="C28" s="9">
        <v>1902</v>
      </c>
      <c r="D28" s="9">
        <v>1745</v>
      </c>
      <c r="E28" s="9">
        <v>1916</v>
      </c>
      <c r="F28" s="9">
        <v>2311</v>
      </c>
      <c r="G28" s="9">
        <v>2577</v>
      </c>
      <c r="H28" s="9">
        <v>2357</v>
      </c>
      <c r="I28" s="9">
        <v>2615</v>
      </c>
      <c r="J28" s="9">
        <v>2368</v>
      </c>
      <c r="K28" s="9">
        <v>2526</v>
      </c>
      <c r="L28" s="9">
        <v>2449</v>
      </c>
      <c r="M28" s="9">
        <v>2334</v>
      </c>
      <c r="N28" s="9">
        <f t="shared" si="16"/>
        <v>26946</v>
      </c>
    </row>
    <row r="29" spans="1:14" x14ac:dyDescent="0.2">
      <c r="A29" s="6" t="s">
        <v>2</v>
      </c>
      <c r="B29" s="9">
        <v>5075</v>
      </c>
      <c r="C29" s="9">
        <v>4968</v>
      </c>
      <c r="D29" s="9">
        <v>5323</v>
      </c>
      <c r="E29" s="9">
        <v>5066</v>
      </c>
      <c r="F29" s="9">
        <v>6796</v>
      </c>
      <c r="G29" s="9">
        <v>6067</v>
      </c>
      <c r="H29" s="9">
        <v>6204</v>
      </c>
      <c r="I29" s="9">
        <v>6798</v>
      </c>
      <c r="J29" s="9">
        <v>6161</v>
      </c>
      <c r="K29" s="9">
        <v>7121</v>
      </c>
      <c r="L29" s="9">
        <v>7021</v>
      </c>
      <c r="M29" s="9">
        <v>6144</v>
      </c>
      <c r="N29" s="9">
        <f t="shared" si="16"/>
        <v>72744</v>
      </c>
    </row>
    <row r="30" spans="1:14" x14ac:dyDescent="0.2">
      <c r="A30" s="6" t="s">
        <v>3</v>
      </c>
      <c r="B30" s="9">
        <v>1098</v>
      </c>
      <c r="C30" s="9">
        <v>1078</v>
      </c>
      <c r="D30" s="9">
        <v>950</v>
      </c>
      <c r="E30" s="9">
        <v>950</v>
      </c>
      <c r="F30" s="9">
        <v>1107</v>
      </c>
      <c r="G30" s="9">
        <v>976</v>
      </c>
      <c r="H30" s="9">
        <v>1060</v>
      </c>
      <c r="I30" s="9">
        <v>1410</v>
      </c>
      <c r="J30" s="9">
        <v>1201</v>
      </c>
      <c r="K30" s="9">
        <v>1496</v>
      </c>
      <c r="L30" s="9">
        <v>1344</v>
      </c>
      <c r="M30" s="9">
        <v>1249</v>
      </c>
      <c r="N30" s="9">
        <f t="shared" si="16"/>
        <v>13919</v>
      </c>
    </row>
    <row r="31" spans="1:14" x14ac:dyDescent="0.2">
      <c r="A31" s="6" t="s">
        <v>21</v>
      </c>
      <c r="B31" s="9">
        <v>19</v>
      </c>
      <c r="C31" s="9">
        <v>14</v>
      </c>
      <c r="D31" s="9">
        <v>10</v>
      </c>
      <c r="E31" s="9">
        <v>9</v>
      </c>
      <c r="F31" s="9">
        <v>4</v>
      </c>
      <c r="G31" s="9">
        <v>9</v>
      </c>
      <c r="H31" s="9">
        <v>18</v>
      </c>
      <c r="I31" s="9">
        <v>26</v>
      </c>
      <c r="J31" s="9">
        <v>15</v>
      </c>
      <c r="K31" s="9">
        <v>16</v>
      </c>
      <c r="L31" s="9">
        <v>16</v>
      </c>
      <c r="M31" s="9">
        <v>15</v>
      </c>
      <c r="N31" s="9">
        <f t="shared" si="16"/>
        <v>171</v>
      </c>
    </row>
    <row r="32" spans="1:14" x14ac:dyDescent="0.2">
      <c r="A32" s="6" t="s">
        <v>4</v>
      </c>
      <c r="B32" s="9">
        <v>1907</v>
      </c>
      <c r="C32" s="9">
        <v>1922</v>
      </c>
      <c r="D32" s="9">
        <v>2058</v>
      </c>
      <c r="E32" s="9">
        <v>2240</v>
      </c>
      <c r="F32" s="9">
        <v>2933</v>
      </c>
      <c r="G32" s="9">
        <v>2744</v>
      </c>
      <c r="H32" s="9">
        <v>2753</v>
      </c>
      <c r="I32" s="9">
        <v>2700</v>
      </c>
      <c r="J32" s="9">
        <v>2370</v>
      </c>
      <c r="K32" s="9">
        <v>2695</v>
      </c>
      <c r="L32" s="9">
        <v>2664</v>
      </c>
      <c r="M32" s="9">
        <v>2446</v>
      </c>
      <c r="N32" s="9">
        <f t="shared" si="16"/>
        <v>29432</v>
      </c>
    </row>
    <row r="33" spans="1:14" x14ac:dyDescent="0.2">
      <c r="A33" s="6" t="s">
        <v>5</v>
      </c>
      <c r="B33" s="9">
        <v>169</v>
      </c>
      <c r="C33" s="9">
        <v>85</v>
      </c>
      <c r="D33" s="9">
        <v>106</v>
      </c>
      <c r="E33" s="9">
        <v>93</v>
      </c>
      <c r="F33" s="9">
        <v>118</v>
      </c>
      <c r="G33" s="9">
        <v>120</v>
      </c>
      <c r="H33" s="9">
        <v>106</v>
      </c>
      <c r="I33" s="9">
        <v>122</v>
      </c>
      <c r="J33" s="9">
        <v>101</v>
      </c>
      <c r="K33" s="9">
        <v>123</v>
      </c>
      <c r="L33" s="9">
        <v>95</v>
      </c>
      <c r="M33" s="9">
        <v>61</v>
      </c>
      <c r="N33" s="9">
        <f t="shared" si="16"/>
        <v>1299</v>
      </c>
    </row>
    <row r="34" spans="1:14" x14ac:dyDescent="0.2">
      <c r="A34" s="8" t="s">
        <v>14</v>
      </c>
      <c r="B34" s="9">
        <f t="shared" ref="B34:N34" si="17">SUM(B25:B33)</f>
        <v>11606</v>
      </c>
      <c r="C34" s="9">
        <f t="shared" si="17"/>
        <v>11554</v>
      </c>
      <c r="D34" s="9">
        <f t="shared" si="17"/>
        <v>11790</v>
      </c>
      <c r="E34" s="9">
        <f t="shared" si="17"/>
        <v>11899</v>
      </c>
      <c r="F34" s="9">
        <f t="shared" si="17"/>
        <v>15344</v>
      </c>
      <c r="G34" s="9">
        <f t="shared" si="17"/>
        <v>14447</v>
      </c>
      <c r="H34" s="9">
        <f t="shared" si="17"/>
        <v>14807</v>
      </c>
      <c r="I34" s="9">
        <f t="shared" si="17"/>
        <v>16147</v>
      </c>
      <c r="J34" s="9">
        <f t="shared" si="17"/>
        <v>14270</v>
      </c>
      <c r="K34" s="9">
        <f t="shared" si="17"/>
        <v>16509</v>
      </c>
      <c r="L34" s="9">
        <f t="shared" si="17"/>
        <v>15922</v>
      </c>
      <c r="M34" s="9">
        <f t="shared" si="17"/>
        <v>14293</v>
      </c>
      <c r="N34" s="9">
        <f t="shared" si="17"/>
        <v>168588</v>
      </c>
    </row>
    <row r="35" spans="1:14" x14ac:dyDescent="0.2">
      <c r="A35" s="11" t="s">
        <v>16</v>
      </c>
      <c r="B35" s="5" t="s">
        <v>36</v>
      </c>
      <c r="C35" s="5" t="s">
        <v>37</v>
      </c>
      <c r="D35" s="5" t="s">
        <v>38</v>
      </c>
      <c r="E35" s="5" t="s">
        <v>39</v>
      </c>
      <c r="F35" s="5" t="s">
        <v>40</v>
      </c>
      <c r="G35" s="5" t="s">
        <v>41</v>
      </c>
      <c r="H35" s="5" t="s">
        <v>42</v>
      </c>
      <c r="I35" s="5" t="s">
        <v>43</v>
      </c>
      <c r="J35" s="5" t="s">
        <v>44</v>
      </c>
      <c r="K35" s="5" t="s">
        <v>45</v>
      </c>
      <c r="L35" s="5" t="s">
        <v>46</v>
      </c>
      <c r="M35" s="5" t="s">
        <v>47</v>
      </c>
      <c r="N35" s="5" t="s">
        <v>0</v>
      </c>
    </row>
    <row r="36" spans="1:14" x14ac:dyDescent="0.2">
      <c r="A36" s="6" t="s">
        <v>18</v>
      </c>
      <c r="B36" s="13">
        <f t="shared" ref="B36:B37" si="18">B25/$B$34</f>
        <v>6.8068240565224885E-3</v>
      </c>
      <c r="C36" s="13">
        <f>C25/$C$34</f>
        <v>5.5392072009693609E-3</v>
      </c>
      <c r="D36" s="13">
        <f>D25/$D$34</f>
        <v>4.7497879558948261E-3</v>
      </c>
      <c r="E36" s="13">
        <f>E25/$E$34</f>
        <v>4.2020337843516262E-3</v>
      </c>
      <c r="F36" s="13">
        <f>F25/$F$34</f>
        <v>4.5620437956204376E-3</v>
      </c>
      <c r="G36" s="13">
        <f>G25/$G$34</f>
        <v>2.4918668235619852E-3</v>
      </c>
      <c r="H36" s="13">
        <f>H25/$H$34</f>
        <v>3.1741743769838592E-3</v>
      </c>
      <c r="I36" s="13">
        <f>I25/$I$34</f>
        <v>3.9635845667925929E-3</v>
      </c>
      <c r="J36" s="13">
        <f>J25/$J$34</f>
        <v>2.8030833917309038E-3</v>
      </c>
      <c r="K36" s="13">
        <f>K25/$K$34</f>
        <v>3.8766733296989519E-3</v>
      </c>
      <c r="L36" s="13">
        <f>L25/$L$34</f>
        <v>3.2659213666624796E-3</v>
      </c>
      <c r="M36" s="13">
        <f>M25/$M$34</f>
        <v>4.9674665920380603E-3</v>
      </c>
      <c r="N36" s="13">
        <f t="shared" ref="N36:N37" si="19">N25/$N$34</f>
        <v>4.1106128550074741E-3</v>
      </c>
    </row>
    <row r="37" spans="1:14" x14ac:dyDescent="0.2">
      <c r="A37" s="6" t="s">
        <v>19</v>
      </c>
      <c r="B37" s="13">
        <f t="shared" si="18"/>
        <v>0.11838704118559366</v>
      </c>
      <c r="C37" s="13">
        <f t="shared" ref="C37:D44" si="20">C26/$C$34</f>
        <v>0.12956551843517397</v>
      </c>
      <c r="D37" s="13">
        <f t="shared" si="20"/>
        <v>0.13172927124805262</v>
      </c>
      <c r="E37" s="13">
        <f t="shared" ref="E37:E44" si="21">E26/$E$34</f>
        <v>0.13152365745020589</v>
      </c>
      <c r="F37" s="13">
        <f t="shared" ref="F37:F44" si="22">F26/$F$34</f>
        <v>0.12910583941605838</v>
      </c>
      <c r="G37" s="13">
        <f t="shared" ref="G37:G44" si="23">G26/$G$34</f>
        <v>0.13144597494289473</v>
      </c>
      <c r="H37" s="13">
        <f t="shared" ref="H37:H44" si="24">H26/$H$34</f>
        <v>0.1520226919700142</v>
      </c>
      <c r="I37" s="13">
        <f t="shared" ref="I37:I44" si="25">I26/$I$34</f>
        <v>0.14826283520158542</v>
      </c>
      <c r="J37" s="13">
        <f t="shared" ref="J37:J44" si="26">J26/$J$34</f>
        <v>0.14071478626489137</v>
      </c>
      <c r="K37" s="13">
        <f t="shared" ref="K37:K44" si="27">K26/$K$34</f>
        <v>0.14937306923496274</v>
      </c>
      <c r="L37" s="13">
        <f t="shared" ref="L37:L44" si="28">L26/$L$34</f>
        <v>0.14313528451199597</v>
      </c>
      <c r="M37" s="13">
        <f t="shared" ref="M37:M44" si="29">M26/$M$34</f>
        <v>0.1376198138949136</v>
      </c>
      <c r="N37" s="13">
        <f t="shared" si="19"/>
        <v>0.13763138538923292</v>
      </c>
    </row>
    <row r="38" spans="1:14" x14ac:dyDescent="0.2">
      <c r="A38" s="6" t="s">
        <v>1</v>
      </c>
      <c r="B38" s="13">
        <f>B27/$B$34</f>
        <v>3.3603308633465448E-3</v>
      </c>
      <c r="C38" s="13">
        <f t="shared" si="20"/>
        <v>2.0772027003635105E-3</v>
      </c>
      <c r="D38" s="13">
        <f t="shared" si="20"/>
        <v>1.7310022503029255E-3</v>
      </c>
      <c r="E38" s="13">
        <f t="shared" si="21"/>
        <v>8.4040675687032523E-4</v>
      </c>
      <c r="F38" s="13">
        <f t="shared" si="22"/>
        <v>1.5641293013555788E-3</v>
      </c>
      <c r="G38" s="13">
        <f t="shared" si="23"/>
        <v>1.3151519346577144E-3</v>
      </c>
      <c r="H38" s="13">
        <f t="shared" si="24"/>
        <v>7.4289187546430747E-4</v>
      </c>
      <c r="I38" s="13">
        <f t="shared" si="25"/>
        <v>1.1147581594104167E-3</v>
      </c>
      <c r="J38" s="13">
        <f t="shared" si="26"/>
        <v>4.2046250875963558E-4</v>
      </c>
      <c r="K38" s="13">
        <f t="shared" si="27"/>
        <v>1.2114604155309225E-4</v>
      </c>
      <c r="L38" s="13">
        <f t="shared" si="28"/>
        <v>1.2561236025624922E-4</v>
      </c>
      <c r="M38" s="13">
        <f t="shared" si="29"/>
        <v>4.1978590918631499E-4</v>
      </c>
      <c r="N38" s="13">
        <f>N27/$N$34</f>
        <v>1.0736232709326881E-3</v>
      </c>
    </row>
    <row r="39" spans="1:14" x14ac:dyDescent="0.2">
      <c r="A39" s="6" t="s">
        <v>20</v>
      </c>
      <c r="B39" s="13">
        <f t="shared" ref="B39:B43" si="30">B28/$B$34</f>
        <v>0.15905566086506978</v>
      </c>
      <c r="C39" s="13">
        <f t="shared" si="20"/>
        <v>0.16461831400380819</v>
      </c>
      <c r="D39" s="13">
        <f t="shared" si="20"/>
        <v>0.15102994633893024</v>
      </c>
      <c r="E39" s="13">
        <f t="shared" si="21"/>
        <v>0.16102193461635431</v>
      </c>
      <c r="F39" s="13">
        <f t="shared" si="22"/>
        <v>0.15061261730969761</v>
      </c>
      <c r="G39" s="13">
        <f t="shared" si="23"/>
        <v>0.1783761334533121</v>
      </c>
      <c r="H39" s="13">
        <f t="shared" si="24"/>
        <v>0.15918146822448842</v>
      </c>
      <c r="I39" s="13">
        <f t="shared" si="25"/>
        <v>0.1619495881587911</v>
      </c>
      <c r="J39" s="13">
        <f t="shared" si="26"/>
        <v>0.16594253679046952</v>
      </c>
      <c r="K39" s="13">
        <f t="shared" si="27"/>
        <v>0.15300745048155551</v>
      </c>
      <c r="L39" s="13">
        <f t="shared" si="28"/>
        <v>0.15381233513377715</v>
      </c>
      <c r="M39" s="13">
        <f t="shared" si="29"/>
        <v>0.16329671867347653</v>
      </c>
      <c r="N39" s="13">
        <f t="shared" ref="N39:N44" si="31">N28/$N$34</f>
        <v>0.15983344010249839</v>
      </c>
    </row>
    <row r="40" spans="1:14" x14ac:dyDescent="0.2">
      <c r="A40" s="6" t="s">
        <v>2</v>
      </c>
      <c r="B40" s="13">
        <f t="shared" si="30"/>
        <v>0.43727382388419783</v>
      </c>
      <c r="C40" s="13">
        <f t="shared" si="20"/>
        <v>0.42998095897524669</v>
      </c>
      <c r="D40" s="13">
        <f t="shared" si="20"/>
        <v>0.46070624891812362</v>
      </c>
      <c r="E40" s="13">
        <f t="shared" si="21"/>
        <v>0.42575006303050678</v>
      </c>
      <c r="F40" s="13">
        <f t="shared" si="22"/>
        <v>0.44290928050052136</v>
      </c>
      <c r="G40" s="13">
        <f t="shared" si="23"/>
        <v>0.4199487782930712</v>
      </c>
      <c r="H40" s="13">
        <f t="shared" si="24"/>
        <v>0.41899101776186937</v>
      </c>
      <c r="I40" s="13">
        <f t="shared" si="25"/>
        <v>0.42100699820400073</v>
      </c>
      <c r="J40" s="13">
        <f t="shared" si="26"/>
        <v>0.43174491941135251</v>
      </c>
      <c r="K40" s="13">
        <f t="shared" si="27"/>
        <v>0.43134048094978494</v>
      </c>
      <c r="L40" s="13">
        <f t="shared" si="28"/>
        <v>0.44096219067956288</v>
      </c>
      <c r="M40" s="13">
        <f t="shared" si="29"/>
        <v>0.42986077100678655</v>
      </c>
      <c r="N40" s="13">
        <f t="shared" si="31"/>
        <v>0.43148978574987545</v>
      </c>
    </row>
    <row r="41" spans="1:14" x14ac:dyDescent="0.2">
      <c r="A41" s="6" t="s">
        <v>3</v>
      </c>
      <c r="B41" s="13">
        <f t="shared" si="30"/>
        <v>9.4606238152679642E-2</v>
      </c>
      <c r="C41" s="13">
        <f t="shared" si="20"/>
        <v>9.3301021291327682E-2</v>
      </c>
      <c r="D41" s="13">
        <f t="shared" si="20"/>
        <v>8.2222606889388955E-2</v>
      </c>
      <c r="E41" s="13">
        <f t="shared" si="21"/>
        <v>7.9838641902680904E-2</v>
      </c>
      <c r="F41" s="13">
        <f t="shared" si="22"/>
        <v>7.2145464025026071E-2</v>
      </c>
      <c r="G41" s="13">
        <f t="shared" si="23"/>
        <v>6.7557278327680492E-2</v>
      </c>
      <c r="H41" s="13">
        <f t="shared" si="24"/>
        <v>7.1587762544742348E-2</v>
      </c>
      <c r="I41" s="13">
        <f t="shared" si="25"/>
        <v>8.7322722487149312E-2</v>
      </c>
      <c r="J41" s="13">
        <f t="shared" si="26"/>
        <v>8.4162578836720389E-2</v>
      </c>
      <c r="K41" s="13">
        <f t="shared" si="27"/>
        <v>9.0617239081713E-2</v>
      </c>
      <c r="L41" s="13">
        <f t="shared" si="28"/>
        <v>8.4411506092199468E-2</v>
      </c>
      <c r="M41" s="13">
        <f t="shared" si="29"/>
        <v>8.7385433428951234E-2</v>
      </c>
      <c r="N41" s="13">
        <f t="shared" si="31"/>
        <v>8.2562222696751841E-2</v>
      </c>
    </row>
    <row r="42" spans="1:14" x14ac:dyDescent="0.2">
      <c r="A42" s="6" t="s">
        <v>21</v>
      </c>
      <c r="B42" s="13">
        <f t="shared" si="30"/>
        <v>1.6370842667585732E-3</v>
      </c>
      <c r="C42" s="13">
        <f t="shared" si="20"/>
        <v>1.2117015752120478E-3</v>
      </c>
      <c r="D42" s="13">
        <f t="shared" si="20"/>
        <v>8.6550112515146273E-4</v>
      </c>
      <c r="E42" s="13">
        <f t="shared" si="21"/>
        <v>7.5636608118329269E-4</v>
      </c>
      <c r="F42" s="13">
        <f t="shared" si="22"/>
        <v>2.6068821689259646E-4</v>
      </c>
      <c r="G42" s="13">
        <f t="shared" si="23"/>
        <v>6.2296670589049631E-4</v>
      </c>
      <c r="H42" s="13">
        <f t="shared" si="24"/>
        <v>1.2156412507597757E-3</v>
      </c>
      <c r="I42" s="13">
        <f t="shared" si="25"/>
        <v>1.6102062302594908E-3</v>
      </c>
      <c r="J42" s="13">
        <f t="shared" si="26"/>
        <v>1.0511562718990891E-3</v>
      </c>
      <c r="K42" s="13">
        <f t="shared" si="27"/>
        <v>9.6916833242473798E-4</v>
      </c>
      <c r="L42" s="13">
        <f t="shared" si="28"/>
        <v>1.0048988820499938E-3</v>
      </c>
      <c r="M42" s="13">
        <f t="shared" si="29"/>
        <v>1.0494647729657875E-3</v>
      </c>
      <c r="N42" s="13">
        <f t="shared" si="31"/>
        <v>1.0143070681187273E-3</v>
      </c>
    </row>
    <row r="43" spans="1:14" x14ac:dyDescent="0.2">
      <c r="A43" s="6" t="s">
        <v>4</v>
      </c>
      <c r="B43" s="13">
        <f t="shared" si="30"/>
        <v>0.1643115629846631</v>
      </c>
      <c r="C43" s="13">
        <f t="shared" si="20"/>
        <v>0.16634931625411112</v>
      </c>
      <c r="D43" s="13">
        <f t="shared" si="20"/>
        <v>0.17812013155617101</v>
      </c>
      <c r="E43" s="13">
        <f t="shared" si="21"/>
        <v>0.18825111353895285</v>
      </c>
      <c r="F43" s="13">
        <f t="shared" si="22"/>
        <v>0.19114963503649635</v>
      </c>
      <c r="G43" s="13">
        <f t="shared" si="23"/>
        <v>0.18993562677372464</v>
      </c>
      <c r="H43" s="13">
        <f t="shared" si="24"/>
        <v>0.1859255757412035</v>
      </c>
      <c r="I43" s="13">
        <f t="shared" si="25"/>
        <v>0.16721372391156253</v>
      </c>
      <c r="J43" s="13">
        <f t="shared" si="26"/>
        <v>0.16608269096005607</v>
      </c>
      <c r="K43" s="13">
        <f t="shared" si="27"/>
        <v>0.16324429099279181</v>
      </c>
      <c r="L43" s="13">
        <f t="shared" si="28"/>
        <v>0.16731566386132396</v>
      </c>
      <c r="M43" s="13">
        <f t="shared" si="29"/>
        <v>0.17113272231162108</v>
      </c>
      <c r="N43" s="13">
        <f t="shared" si="31"/>
        <v>0.17457944812204901</v>
      </c>
    </row>
    <row r="44" spans="1:14" x14ac:dyDescent="0.2">
      <c r="A44" s="6" t="s">
        <v>5</v>
      </c>
      <c r="B44" s="13">
        <f>B33/$B$34</f>
        <v>1.4561433741168361E-2</v>
      </c>
      <c r="C44" s="13">
        <f t="shared" si="20"/>
        <v>7.3567595637874326E-3</v>
      </c>
      <c r="D44" s="13">
        <f t="shared" si="20"/>
        <v>9.1743119266055051E-3</v>
      </c>
      <c r="E44" s="13">
        <f t="shared" si="21"/>
        <v>7.815782838894024E-3</v>
      </c>
      <c r="F44" s="13">
        <f t="shared" si="22"/>
        <v>7.6903023983315956E-3</v>
      </c>
      <c r="G44" s="13">
        <f t="shared" si="23"/>
        <v>8.3062227452066172E-3</v>
      </c>
      <c r="H44" s="13">
        <f t="shared" si="24"/>
        <v>7.1587762544742355E-3</v>
      </c>
      <c r="I44" s="13">
        <f t="shared" si="25"/>
        <v>7.5555830804483809E-3</v>
      </c>
      <c r="J44" s="13">
        <f t="shared" si="26"/>
        <v>7.0777855641205329E-3</v>
      </c>
      <c r="K44" s="13">
        <f t="shared" si="27"/>
        <v>7.4504815555151739E-3</v>
      </c>
      <c r="L44" s="13">
        <f t="shared" si="28"/>
        <v>5.9665871121718375E-3</v>
      </c>
      <c r="M44" s="13">
        <f t="shared" si="29"/>
        <v>4.2678234100608685E-3</v>
      </c>
      <c r="N44" s="13">
        <f t="shared" si="31"/>
        <v>7.7051747455334895E-3</v>
      </c>
    </row>
    <row r="45" spans="1:14" x14ac:dyDescent="0.2">
      <c r="A45" s="8" t="s">
        <v>24</v>
      </c>
      <c r="B45" s="5" t="s">
        <v>36</v>
      </c>
      <c r="C45" s="5" t="s">
        <v>37</v>
      </c>
      <c r="D45" s="5" t="s">
        <v>38</v>
      </c>
      <c r="E45" s="5" t="s">
        <v>39</v>
      </c>
      <c r="F45" s="5" t="s">
        <v>40</v>
      </c>
      <c r="G45" s="5" t="s">
        <v>41</v>
      </c>
      <c r="H45" s="5" t="s">
        <v>42</v>
      </c>
      <c r="I45" s="5" t="s">
        <v>43</v>
      </c>
      <c r="J45" s="5" t="s">
        <v>44</v>
      </c>
      <c r="K45" s="5" t="s">
        <v>45</v>
      </c>
      <c r="L45" s="5" t="s">
        <v>46</v>
      </c>
      <c r="M45" s="5" t="s">
        <v>47</v>
      </c>
      <c r="N45" s="5" t="s">
        <v>0</v>
      </c>
    </row>
    <row r="46" spans="1:14" x14ac:dyDescent="0.2">
      <c r="A46" s="6" t="s">
        <v>18</v>
      </c>
      <c r="B46" s="12">
        <f t="shared" ref="B46:N46" si="32">B3/B25</f>
        <v>336.38</v>
      </c>
      <c r="C46" s="12">
        <f t="shared" si="32"/>
        <v>336.38</v>
      </c>
      <c r="D46" s="12">
        <f t="shared" si="32"/>
        <v>336.38</v>
      </c>
      <c r="E46" s="12">
        <f t="shared" si="32"/>
        <v>336.38</v>
      </c>
      <c r="F46" s="12">
        <f t="shared" si="32"/>
        <v>336.38</v>
      </c>
      <c r="G46" s="12">
        <f t="shared" si="32"/>
        <v>355.06777777777779</v>
      </c>
      <c r="H46" s="12">
        <f t="shared" si="32"/>
        <v>336.38</v>
      </c>
      <c r="I46" s="12">
        <f t="shared" si="32"/>
        <v>336.38</v>
      </c>
      <c r="J46" s="12">
        <f t="shared" si="32"/>
        <v>336.38</v>
      </c>
      <c r="K46" s="12">
        <f t="shared" si="32"/>
        <v>336.38</v>
      </c>
      <c r="L46" s="12">
        <f t="shared" si="32"/>
        <v>336.38</v>
      </c>
      <c r="M46" s="12">
        <f t="shared" si="32"/>
        <v>336.38</v>
      </c>
      <c r="N46" s="12">
        <f t="shared" si="32"/>
        <v>337.35079365079372</v>
      </c>
    </row>
    <row r="47" spans="1:14" x14ac:dyDescent="0.2">
      <c r="A47" s="6" t="s">
        <v>19</v>
      </c>
      <c r="B47" s="12">
        <f t="shared" ref="B47:N47" si="33">B4/B26</f>
        <v>378.32989810771471</v>
      </c>
      <c r="C47" s="12">
        <f t="shared" si="33"/>
        <v>378.5370741482966</v>
      </c>
      <c r="D47" s="12">
        <f t="shared" si="33"/>
        <v>379.51749014454663</v>
      </c>
      <c r="E47" s="12">
        <f t="shared" si="33"/>
        <v>379.22835782747603</v>
      </c>
      <c r="F47" s="12">
        <f t="shared" si="33"/>
        <v>378.16140333165066</v>
      </c>
      <c r="G47" s="12">
        <f t="shared" si="33"/>
        <v>378.57574512901527</v>
      </c>
      <c r="H47" s="12">
        <f t="shared" si="33"/>
        <v>378.45131052865395</v>
      </c>
      <c r="I47" s="12">
        <f t="shared" si="33"/>
        <v>379.35802840434417</v>
      </c>
      <c r="J47" s="12">
        <f t="shared" si="33"/>
        <v>378.34441235059757</v>
      </c>
      <c r="K47" s="12">
        <f t="shared" si="33"/>
        <v>378.23958637469582</v>
      </c>
      <c r="L47" s="12">
        <f t="shared" si="33"/>
        <v>378.44306274681878</v>
      </c>
      <c r="M47" s="12">
        <f t="shared" si="33"/>
        <v>378.93235383833246</v>
      </c>
      <c r="N47" s="12">
        <f t="shared" si="33"/>
        <v>378.65920182734993</v>
      </c>
    </row>
    <row r="48" spans="1:14" x14ac:dyDescent="0.2">
      <c r="A48" s="6" t="s">
        <v>1</v>
      </c>
      <c r="B48" s="12">
        <f t="shared" ref="B48:H54" si="34">B5/B27</f>
        <v>398.47999999999996</v>
      </c>
      <c r="C48" s="12">
        <f t="shared" si="34"/>
        <v>398.48</v>
      </c>
      <c r="D48" s="12">
        <f t="shared" si="34"/>
        <v>398.48</v>
      </c>
      <c r="E48" s="12">
        <f t="shared" si="34"/>
        <v>398.48</v>
      </c>
      <c r="F48" s="12">
        <f t="shared" si="34"/>
        <v>398.48</v>
      </c>
      <c r="G48" s="12">
        <f t="shared" si="34"/>
        <v>398.48</v>
      </c>
      <c r="H48" s="12">
        <f t="shared" si="34"/>
        <v>398.47999999999996</v>
      </c>
      <c r="I48" s="12">
        <v>0</v>
      </c>
      <c r="J48" s="12">
        <f t="shared" ref="J48:N54" si="35">J5/J27</f>
        <v>398.48</v>
      </c>
      <c r="K48" s="12">
        <f t="shared" si="35"/>
        <v>398.48</v>
      </c>
      <c r="L48" s="12">
        <f t="shared" si="35"/>
        <v>398.48</v>
      </c>
      <c r="M48" s="12">
        <f t="shared" si="35"/>
        <v>398.48</v>
      </c>
      <c r="N48" s="12">
        <f t="shared" si="35"/>
        <v>398.48000000000019</v>
      </c>
    </row>
    <row r="49" spans="1:14" x14ac:dyDescent="0.2">
      <c r="A49" s="6" t="s">
        <v>20</v>
      </c>
      <c r="B49" s="12">
        <f t="shared" si="34"/>
        <v>404.96197183098593</v>
      </c>
      <c r="C49" s="12">
        <f t="shared" si="34"/>
        <v>404.49889589905365</v>
      </c>
      <c r="D49" s="12">
        <f t="shared" si="34"/>
        <v>405.03790830945559</v>
      </c>
      <c r="E49" s="12">
        <f t="shared" si="34"/>
        <v>404.49269311064717</v>
      </c>
      <c r="F49" s="12">
        <f t="shared" si="34"/>
        <v>405.0473171787105</v>
      </c>
      <c r="G49" s="12">
        <f t="shared" si="34"/>
        <v>404.7464493597206</v>
      </c>
      <c r="H49" s="12">
        <f t="shared" si="34"/>
        <v>405.87632583792958</v>
      </c>
      <c r="I49" s="12">
        <f t="shared" ref="I49:I54" si="36">I6/I28</f>
        <v>404.5761567877629</v>
      </c>
      <c r="J49" s="12">
        <f t="shared" si="35"/>
        <v>403.99092060810813</v>
      </c>
      <c r="K49" s="12">
        <f t="shared" si="35"/>
        <v>404.28919239904991</v>
      </c>
      <c r="L49" s="12">
        <f t="shared" si="35"/>
        <v>405.46304614128218</v>
      </c>
      <c r="M49" s="12">
        <f t="shared" si="35"/>
        <v>405.55237789203085</v>
      </c>
      <c r="N49" s="12">
        <f t="shared" si="35"/>
        <v>404.87835671342685</v>
      </c>
    </row>
    <row r="50" spans="1:14" x14ac:dyDescent="0.2">
      <c r="A50" s="6" t="s">
        <v>2</v>
      </c>
      <c r="B50" s="12">
        <f t="shared" si="34"/>
        <v>382.73142266009853</v>
      </c>
      <c r="C50" s="12">
        <f t="shared" si="34"/>
        <v>383.35374396135262</v>
      </c>
      <c r="D50" s="12">
        <f t="shared" si="34"/>
        <v>383.29213789216607</v>
      </c>
      <c r="E50" s="12">
        <f t="shared" si="34"/>
        <v>383.63783260955387</v>
      </c>
      <c r="F50" s="12">
        <f t="shared" si="34"/>
        <v>383.61172895821073</v>
      </c>
      <c r="G50" s="12">
        <f t="shared" si="34"/>
        <v>384.13193011372999</v>
      </c>
      <c r="H50" s="12">
        <f t="shared" si="34"/>
        <v>384.40255963894259</v>
      </c>
      <c r="I50" s="12">
        <f t="shared" si="36"/>
        <v>383.49886878493675</v>
      </c>
      <c r="J50" s="12">
        <f t="shared" si="35"/>
        <v>382.74036357734133</v>
      </c>
      <c r="K50" s="12">
        <f t="shared" si="35"/>
        <v>384.09484061227352</v>
      </c>
      <c r="L50" s="12">
        <f t="shared" si="35"/>
        <v>383.90067511750465</v>
      </c>
      <c r="M50" s="12">
        <f t="shared" si="35"/>
        <v>383.48815592447914</v>
      </c>
      <c r="N50" s="12">
        <f t="shared" si="35"/>
        <v>383.6023563455405</v>
      </c>
    </row>
    <row r="51" spans="1:14" x14ac:dyDescent="0.2">
      <c r="A51" s="6" t="s">
        <v>3</v>
      </c>
      <c r="B51" s="12">
        <f t="shared" si="34"/>
        <v>365</v>
      </c>
      <c r="C51" s="12">
        <f t="shared" si="34"/>
        <v>366.35435992578851</v>
      </c>
      <c r="D51" s="12">
        <f t="shared" si="34"/>
        <v>369.61052631578946</v>
      </c>
      <c r="E51" s="12">
        <f t="shared" si="34"/>
        <v>365.38421052631577</v>
      </c>
      <c r="F51" s="12">
        <f t="shared" si="34"/>
        <v>367.30803974706413</v>
      </c>
      <c r="G51" s="12">
        <f t="shared" si="34"/>
        <v>365.74795081967216</v>
      </c>
      <c r="H51" s="12">
        <f t="shared" si="34"/>
        <v>366.37735849056605</v>
      </c>
      <c r="I51" s="12">
        <f t="shared" si="36"/>
        <v>366.55319148936172</v>
      </c>
      <c r="J51" s="12">
        <f t="shared" si="35"/>
        <v>368.03913405495422</v>
      </c>
      <c r="K51" s="12">
        <f t="shared" si="35"/>
        <v>365.73195187165777</v>
      </c>
      <c r="L51" s="12">
        <f t="shared" si="35"/>
        <v>366.62946428571428</v>
      </c>
      <c r="M51" s="12">
        <f t="shared" si="35"/>
        <v>365</v>
      </c>
      <c r="N51" s="12">
        <f t="shared" si="35"/>
        <v>366.44227315180689</v>
      </c>
    </row>
    <row r="52" spans="1:14" x14ac:dyDescent="0.2">
      <c r="A52" s="6" t="s">
        <v>21</v>
      </c>
      <c r="B52" s="12">
        <f t="shared" si="34"/>
        <v>352.53210526315786</v>
      </c>
      <c r="C52" s="12">
        <f t="shared" si="34"/>
        <v>345.69</v>
      </c>
      <c r="D52" s="12">
        <f t="shared" si="34"/>
        <v>345.69</v>
      </c>
      <c r="E52" s="12">
        <f t="shared" si="34"/>
        <v>345.69</v>
      </c>
      <c r="F52" s="12">
        <f t="shared" si="34"/>
        <v>345.69</v>
      </c>
      <c r="G52" s="12">
        <f t="shared" si="34"/>
        <v>345.69</v>
      </c>
      <c r="H52" s="12">
        <f t="shared" si="34"/>
        <v>345.69</v>
      </c>
      <c r="I52" s="12">
        <f t="shared" si="36"/>
        <v>345.69</v>
      </c>
      <c r="J52" s="12">
        <f t="shared" si="35"/>
        <v>345.69</v>
      </c>
      <c r="K52" s="12">
        <f t="shared" si="35"/>
        <v>345.69</v>
      </c>
      <c r="L52" s="12">
        <f t="shared" si="35"/>
        <v>345.69</v>
      </c>
      <c r="M52" s="12">
        <f t="shared" si="35"/>
        <v>345.69</v>
      </c>
      <c r="N52" s="12">
        <f t="shared" si="35"/>
        <v>346.45023391812862</v>
      </c>
    </row>
    <row r="53" spans="1:14" x14ac:dyDescent="0.2">
      <c r="A53" s="6" t="s">
        <v>4</v>
      </c>
      <c r="B53" s="12">
        <f t="shared" si="34"/>
        <v>405.7666754063975</v>
      </c>
      <c r="C53" s="12">
        <f t="shared" si="34"/>
        <v>404.49006243496359</v>
      </c>
      <c r="D53" s="12">
        <f t="shared" si="34"/>
        <v>404.23841107871721</v>
      </c>
      <c r="E53" s="12">
        <f t="shared" si="34"/>
        <v>404.01040178571429</v>
      </c>
      <c r="F53" s="12">
        <f t="shared" si="34"/>
        <v>405.71435390385267</v>
      </c>
      <c r="G53" s="12">
        <f t="shared" si="34"/>
        <v>404.97392492711367</v>
      </c>
      <c r="H53" s="12">
        <f t="shared" si="34"/>
        <v>405.26284053759537</v>
      </c>
      <c r="I53" s="12">
        <f t="shared" si="36"/>
        <v>404.39749999999998</v>
      </c>
      <c r="J53" s="12">
        <f t="shared" si="35"/>
        <v>404.6718987341772</v>
      </c>
      <c r="K53" s="12">
        <f t="shared" si="35"/>
        <v>404.24910946196661</v>
      </c>
      <c r="L53" s="12">
        <f t="shared" si="35"/>
        <v>405.31672297297297</v>
      </c>
      <c r="M53" s="12">
        <f t="shared" si="35"/>
        <v>403.98004905968929</v>
      </c>
      <c r="N53" s="12">
        <f t="shared" si="35"/>
        <v>404.77460247349825</v>
      </c>
    </row>
    <row r="54" spans="1:14" x14ac:dyDescent="0.2">
      <c r="A54" s="6" t="s">
        <v>5</v>
      </c>
      <c r="B54" s="12">
        <f t="shared" si="34"/>
        <v>357.97</v>
      </c>
      <c r="C54" s="12">
        <f t="shared" si="34"/>
        <v>357.97</v>
      </c>
      <c r="D54" s="12">
        <f t="shared" si="34"/>
        <v>357.96999999999997</v>
      </c>
      <c r="E54" s="12">
        <f t="shared" si="34"/>
        <v>357.96999999999997</v>
      </c>
      <c r="F54" s="12">
        <f t="shared" si="34"/>
        <v>357.96999999999997</v>
      </c>
      <c r="G54" s="12">
        <f t="shared" si="34"/>
        <v>357.97</v>
      </c>
      <c r="H54" s="12">
        <f t="shared" si="34"/>
        <v>357.96999999999997</v>
      </c>
      <c r="I54" s="12">
        <f t="shared" si="36"/>
        <v>357.97024590163937</v>
      </c>
      <c r="J54" s="12">
        <f t="shared" si="35"/>
        <v>357.97</v>
      </c>
      <c r="K54" s="12">
        <f t="shared" si="35"/>
        <v>357.96999999999997</v>
      </c>
      <c r="L54" s="12">
        <f t="shared" si="35"/>
        <v>365.50621052631573</v>
      </c>
      <c r="M54" s="12">
        <f t="shared" si="35"/>
        <v>357.96999999999997</v>
      </c>
      <c r="N54" s="12">
        <f t="shared" si="35"/>
        <v>358.52117013086985</v>
      </c>
    </row>
  </sheetData>
  <pageMargins left="0.5" right="0.5" top="0.5" bottom="0.5" header="0.25" footer="0.25"/>
  <pageSetup scale="90" orientation="landscape" r:id="rId1"/>
  <headerFooter>
    <oddHeader>&amp;CHEARING AID PROCUREMENT DISTRIBUTION NOV 1 2010 THROUGH OCT 31 2011</oddHeader>
    <oddFooter>&amp;L&amp;8Updated: November 8 2011&amp;C&amp;8&amp;P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M22" sqref="M22:M23"/>
    </sheetView>
  </sheetViews>
  <sheetFormatPr defaultColWidth="9.109375" defaultRowHeight="10.199999999999999" x14ac:dyDescent="0.25"/>
  <cols>
    <col min="1" max="1" width="9.6640625" style="16" customWidth="1"/>
    <col min="2" max="16384" width="9.109375" style="16"/>
  </cols>
  <sheetData>
    <row r="1" spans="1:14" x14ac:dyDescent="0.25">
      <c r="A1" s="45" t="s">
        <v>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4" x14ac:dyDescent="0.25">
      <c r="A2" s="17" t="s">
        <v>8</v>
      </c>
      <c r="B2" s="18" t="s">
        <v>36</v>
      </c>
      <c r="C2" s="18" t="s">
        <v>37</v>
      </c>
      <c r="D2" s="18" t="s">
        <v>38</v>
      </c>
      <c r="E2" s="18" t="s">
        <v>39</v>
      </c>
      <c r="F2" s="18" t="s">
        <v>40</v>
      </c>
      <c r="G2" s="18" t="s">
        <v>41</v>
      </c>
      <c r="H2" s="18" t="s">
        <v>42</v>
      </c>
      <c r="I2" s="18" t="s">
        <v>43</v>
      </c>
      <c r="J2" s="18" t="s">
        <v>44</v>
      </c>
      <c r="K2" s="18" t="s">
        <v>45</v>
      </c>
      <c r="L2" s="18" t="s">
        <v>46</v>
      </c>
      <c r="M2" s="18" t="s">
        <v>47</v>
      </c>
      <c r="N2" s="18" t="s">
        <v>0</v>
      </c>
    </row>
    <row r="3" spans="1:14" x14ac:dyDescent="0.25">
      <c r="A3" s="21" t="s">
        <v>19</v>
      </c>
      <c r="B3" s="22">
        <v>21347.15</v>
      </c>
      <c r="C3" s="22">
        <v>12032.03</v>
      </c>
      <c r="D3" s="22">
        <v>5433.82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8">
        <v>0</v>
      </c>
      <c r="K3" s="58">
        <v>0</v>
      </c>
      <c r="L3" s="58">
        <v>0</v>
      </c>
      <c r="M3" s="58">
        <v>0</v>
      </c>
      <c r="N3" s="22">
        <f t="shared" ref="N3:N4" si="0">SUM(B3:M3)</f>
        <v>38813</v>
      </c>
    </row>
    <row r="4" spans="1:14" x14ac:dyDescent="0.25">
      <c r="A4" s="21" t="s">
        <v>5</v>
      </c>
      <c r="B4" s="22">
        <v>57388.76</v>
      </c>
      <c r="C4" s="22">
        <v>42024.84</v>
      </c>
      <c r="D4" s="22">
        <v>55129.36</v>
      </c>
      <c r="E4" s="22">
        <v>49254.92</v>
      </c>
      <c r="F4" s="22">
        <v>53321.84</v>
      </c>
      <c r="G4" s="22">
        <v>52418.080000000002</v>
      </c>
      <c r="H4" s="22">
        <v>47447.4</v>
      </c>
      <c r="I4" s="22">
        <v>48351.16</v>
      </c>
      <c r="J4" s="22">
        <v>40217.32</v>
      </c>
      <c r="K4" s="22">
        <v>35246.639999999999</v>
      </c>
      <c r="L4" s="22">
        <v>29372.2</v>
      </c>
      <c r="M4" s="22">
        <v>30275.96</v>
      </c>
      <c r="N4" s="22">
        <f t="shared" si="0"/>
        <v>540448.48</v>
      </c>
    </row>
    <row r="5" spans="1:14" x14ac:dyDescent="0.25">
      <c r="A5" s="23" t="s">
        <v>12</v>
      </c>
      <c r="B5" s="22">
        <f>SUM(B3:B4)</f>
        <v>78735.91</v>
      </c>
      <c r="C5" s="22">
        <f t="shared" ref="C5:M5" si="1">SUM(C3:C4)</f>
        <v>54056.869999999995</v>
      </c>
      <c r="D5" s="22">
        <f t="shared" si="1"/>
        <v>60563.18</v>
      </c>
      <c r="E5" s="22">
        <f t="shared" si="1"/>
        <v>49254.92</v>
      </c>
      <c r="F5" s="22">
        <f t="shared" si="1"/>
        <v>53321.84</v>
      </c>
      <c r="G5" s="22">
        <f t="shared" si="1"/>
        <v>52418.080000000002</v>
      </c>
      <c r="H5" s="22">
        <f t="shared" si="1"/>
        <v>47447.4</v>
      </c>
      <c r="I5" s="22">
        <f t="shared" si="1"/>
        <v>48351.16</v>
      </c>
      <c r="J5" s="22">
        <f t="shared" si="1"/>
        <v>40217.32</v>
      </c>
      <c r="K5" s="22">
        <f t="shared" si="1"/>
        <v>35246.639999999999</v>
      </c>
      <c r="L5" s="22">
        <f t="shared" si="1"/>
        <v>29372.2</v>
      </c>
      <c r="M5" s="22">
        <f t="shared" si="1"/>
        <v>30275.96</v>
      </c>
      <c r="N5" s="22">
        <f t="shared" ref="N5" si="2">SUM(N3:N4)</f>
        <v>579261.48</v>
      </c>
    </row>
    <row r="6" spans="1:14" x14ac:dyDescent="0.25">
      <c r="A6" s="38" t="s">
        <v>13</v>
      </c>
      <c r="B6" s="18" t="s">
        <v>36</v>
      </c>
      <c r="C6" s="18" t="s">
        <v>37</v>
      </c>
      <c r="D6" s="18" t="s">
        <v>38</v>
      </c>
      <c r="E6" s="18" t="s">
        <v>39</v>
      </c>
      <c r="F6" s="18" t="s">
        <v>40</v>
      </c>
      <c r="G6" s="18" t="s">
        <v>41</v>
      </c>
      <c r="H6" s="18" t="s">
        <v>42</v>
      </c>
      <c r="I6" s="18" t="s">
        <v>43</v>
      </c>
      <c r="J6" s="18" t="s">
        <v>44</v>
      </c>
      <c r="K6" s="18" t="s">
        <v>45</v>
      </c>
      <c r="L6" s="18" t="s">
        <v>46</v>
      </c>
      <c r="M6" s="18" t="s">
        <v>47</v>
      </c>
      <c r="N6" s="18" t="s">
        <v>0</v>
      </c>
    </row>
    <row r="7" spans="1:14" x14ac:dyDescent="0.25">
      <c r="A7" s="21" t="s">
        <v>19</v>
      </c>
      <c r="B7" s="39">
        <f>B3/$B$5</f>
        <v>0.27112343021119589</v>
      </c>
      <c r="C7" s="39">
        <f>C3/$C$5</f>
        <v>0.22258095964490732</v>
      </c>
      <c r="D7" s="39">
        <f>D3/$D$5</f>
        <v>8.972151066043757E-2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39">
        <f>N3/$N$5</f>
        <v>6.7004282763632073E-2</v>
      </c>
    </row>
    <row r="8" spans="1:14" x14ac:dyDescent="0.25">
      <c r="A8" s="21" t="s">
        <v>5</v>
      </c>
      <c r="B8" s="39">
        <f>B4/$B$5</f>
        <v>0.72887656978880411</v>
      </c>
      <c r="C8" s="39">
        <f>C4/$C$5</f>
        <v>0.77741904035509268</v>
      </c>
      <c r="D8" s="39">
        <f>D4/$D$5</f>
        <v>0.91027848933956246</v>
      </c>
      <c r="E8" s="39">
        <f>E4/$E$5</f>
        <v>1</v>
      </c>
      <c r="F8" s="39">
        <f>F4/$F$5</f>
        <v>1</v>
      </c>
      <c r="G8" s="39">
        <f>G4/$G$5</f>
        <v>1</v>
      </c>
      <c r="H8" s="39">
        <f>H4/$H$5</f>
        <v>1</v>
      </c>
      <c r="I8" s="39">
        <f>I4/$I$5</f>
        <v>1</v>
      </c>
      <c r="J8" s="39">
        <f>J4/$J$5</f>
        <v>1</v>
      </c>
      <c r="K8" s="39">
        <f>K4/$K$5</f>
        <v>1</v>
      </c>
      <c r="L8" s="39">
        <f>L4/$L$5</f>
        <v>1</v>
      </c>
      <c r="M8" s="39">
        <f>M4/$M$5</f>
        <v>1</v>
      </c>
      <c r="N8" s="39">
        <f>N4/$N$5</f>
        <v>0.93299571723636798</v>
      </c>
    </row>
    <row r="9" spans="1:14" x14ac:dyDescent="0.25">
      <c r="A9" s="23" t="s">
        <v>24</v>
      </c>
      <c r="B9" s="54">
        <f t="shared" ref="B9:N9" si="3">B5/B13</f>
        <v>432.61489010989015</v>
      </c>
      <c r="C9" s="54">
        <f t="shared" si="3"/>
        <v>435.94249999999994</v>
      </c>
      <c r="D9" s="54">
        <f t="shared" si="3"/>
        <v>445.3175</v>
      </c>
      <c r="E9" s="54">
        <f t="shared" si="3"/>
        <v>456.06407407407409</v>
      </c>
      <c r="F9" s="54">
        <f t="shared" si="3"/>
        <v>451.88</v>
      </c>
      <c r="G9" s="54">
        <f t="shared" si="3"/>
        <v>455.80939130434786</v>
      </c>
      <c r="H9" s="54">
        <f t="shared" si="3"/>
        <v>451.88</v>
      </c>
      <c r="I9" s="54">
        <f t="shared" si="3"/>
        <v>456.14301886792458</v>
      </c>
      <c r="J9" s="54">
        <f t="shared" si="3"/>
        <v>457.01499999999999</v>
      </c>
      <c r="K9" s="54">
        <f t="shared" si="3"/>
        <v>451.88</v>
      </c>
      <c r="L9" s="54">
        <f t="shared" si="3"/>
        <v>451.88</v>
      </c>
      <c r="M9" s="54">
        <f t="shared" si="3"/>
        <v>451.88</v>
      </c>
      <c r="N9" s="57">
        <f t="shared" si="3"/>
        <v>448.34479876160987</v>
      </c>
    </row>
    <row r="10" spans="1:14" x14ac:dyDescent="0.25">
      <c r="A10" s="23" t="s">
        <v>26</v>
      </c>
      <c r="B10" s="18" t="s">
        <v>36</v>
      </c>
      <c r="C10" s="18" t="s">
        <v>37</v>
      </c>
      <c r="D10" s="18" t="s">
        <v>38</v>
      </c>
      <c r="E10" s="18" t="s">
        <v>39</v>
      </c>
      <c r="F10" s="18" t="s">
        <v>40</v>
      </c>
      <c r="G10" s="18" t="s">
        <v>41</v>
      </c>
      <c r="H10" s="18" t="s">
        <v>42</v>
      </c>
      <c r="I10" s="18" t="s">
        <v>43</v>
      </c>
      <c r="J10" s="18" t="s">
        <v>44</v>
      </c>
      <c r="K10" s="18" t="s">
        <v>45</v>
      </c>
      <c r="L10" s="18" t="s">
        <v>46</v>
      </c>
      <c r="M10" s="18" t="s">
        <v>47</v>
      </c>
      <c r="N10" s="18" t="s">
        <v>0</v>
      </c>
    </row>
    <row r="11" spans="1:14" x14ac:dyDescent="0.25">
      <c r="A11" s="21" t="s">
        <v>19</v>
      </c>
      <c r="B11" s="25">
        <v>55</v>
      </c>
      <c r="C11" s="25">
        <v>31</v>
      </c>
      <c r="D11" s="25">
        <v>14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25">
        <f t="shared" ref="N11:N12" si="4">SUM(B11:M11)</f>
        <v>100</v>
      </c>
    </row>
    <row r="12" spans="1:14" x14ac:dyDescent="0.25">
      <c r="A12" s="21" t="s">
        <v>5</v>
      </c>
      <c r="B12" s="25">
        <v>127</v>
      </c>
      <c r="C12" s="25">
        <v>93</v>
      </c>
      <c r="D12" s="25">
        <v>122</v>
      </c>
      <c r="E12" s="25">
        <v>108</v>
      </c>
      <c r="F12" s="25">
        <v>118</v>
      </c>
      <c r="G12" s="25">
        <v>115</v>
      </c>
      <c r="H12" s="25">
        <v>105</v>
      </c>
      <c r="I12" s="25">
        <v>106</v>
      </c>
      <c r="J12" s="25">
        <v>88</v>
      </c>
      <c r="K12" s="25">
        <v>78</v>
      </c>
      <c r="L12" s="25">
        <v>65</v>
      </c>
      <c r="M12" s="25">
        <v>67</v>
      </c>
      <c r="N12" s="25">
        <f t="shared" si="4"/>
        <v>1192</v>
      </c>
    </row>
    <row r="13" spans="1:14" x14ac:dyDescent="0.25">
      <c r="A13" s="23" t="s">
        <v>14</v>
      </c>
      <c r="B13" s="25">
        <f t="shared" ref="B13:N13" si="5">SUM(B11:B12)</f>
        <v>182</v>
      </c>
      <c r="C13" s="25">
        <f t="shared" si="5"/>
        <v>124</v>
      </c>
      <c r="D13" s="25">
        <f t="shared" si="5"/>
        <v>136</v>
      </c>
      <c r="E13" s="25">
        <f t="shared" si="5"/>
        <v>108</v>
      </c>
      <c r="F13" s="25">
        <f t="shared" si="5"/>
        <v>118</v>
      </c>
      <c r="G13" s="25">
        <f t="shared" si="5"/>
        <v>115</v>
      </c>
      <c r="H13" s="25">
        <f t="shared" si="5"/>
        <v>105</v>
      </c>
      <c r="I13" s="25">
        <f t="shared" si="5"/>
        <v>106</v>
      </c>
      <c r="J13" s="25">
        <f t="shared" si="5"/>
        <v>88</v>
      </c>
      <c r="K13" s="25">
        <f t="shared" si="5"/>
        <v>78</v>
      </c>
      <c r="L13" s="25">
        <f t="shared" si="5"/>
        <v>65</v>
      </c>
      <c r="M13" s="25">
        <f t="shared" si="5"/>
        <v>67</v>
      </c>
      <c r="N13" s="25">
        <f t="shared" si="5"/>
        <v>1292</v>
      </c>
    </row>
    <row r="14" spans="1:14" x14ac:dyDescent="0.25">
      <c r="A14" s="38" t="s">
        <v>16</v>
      </c>
      <c r="B14" s="18" t="s">
        <v>36</v>
      </c>
      <c r="C14" s="18" t="s">
        <v>37</v>
      </c>
      <c r="D14" s="18" t="s">
        <v>38</v>
      </c>
      <c r="E14" s="18" t="s">
        <v>39</v>
      </c>
      <c r="F14" s="18" t="s">
        <v>40</v>
      </c>
      <c r="G14" s="18" t="s">
        <v>41</v>
      </c>
      <c r="H14" s="18" t="s">
        <v>42</v>
      </c>
      <c r="I14" s="18" t="s">
        <v>43</v>
      </c>
      <c r="J14" s="18" t="s">
        <v>44</v>
      </c>
      <c r="K14" s="18" t="s">
        <v>45</v>
      </c>
      <c r="L14" s="18" t="s">
        <v>46</v>
      </c>
      <c r="M14" s="18" t="s">
        <v>47</v>
      </c>
      <c r="N14" s="18" t="s">
        <v>0</v>
      </c>
    </row>
    <row r="15" spans="1:14" x14ac:dyDescent="0.25">
      <c r="A15" s="21" t="s">
        <v>19</v>
      </c>
      <c r="B15" s="39">
        <f>B11/$B$13</f>
        <v>0.30219780219780218</v>
      </c>
      <c r="C15" s="39">
        <f>C11/$C$13</f>
        <v>0.25</v>
      </c>
      <c r="D15" s="39">
        <f>D11/$D$13</f>
        <v>0.10294117647058823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39">
        <f>N11/$N$13</f>
        <v>7.7399380804953566E-2</v>
      </c>
    </row>
    <row r="16" spans="1:14" x14ac:dyDescent="0.25">
      <c r="A16" s="21" t="s">
        <v>5</v>
      </c>
      <c r="B16" s="39">
        <f>B12/$B$13</f>
        <v>0.69780219780219777</v>
      </c>
      <c r="C16" s="39">
        <f>C12/$C$13</f>
        <v>0.75</v>
      </c>
      <c r="D16" s="39">
        <f>D12/$D$13</f>
        <v>0.8970588235294118</v>
      </c>
      <c r="E16" s="39">
        <f>E12/$E$13</f>
        <v>1</v>
      </c>
      <c r="F16" s="39">
        <f>F12/$F$13</f>
        <v>1</v>
      </c>
      <c r="G16" s="39">
        <f>G12/$G$13</f>
        <v>1</v>
      </c>
      <c r="H16" s="39">
        <f>H12/$H$13</f>
        <v>1</v>
      </c>
      <c r="I16" s="39">
        <f>I12/$I$13</f>
        <v>1</v>
      </c>
      <c r="J16" s="39">
        <f>J12/$J$13</f>
        <v>1</v>
      </c>
      <c r="K16" s="39">
        <f>K12/$K$13</f>
        <v>1</v>
      </c>
      <c r="L16" s="39">
        <f>L12/$L$13</f>
        <v>1</v>
      </c>
      <c r="M16" s="39">
        <f>M12/M$13</f>
        <v>1</v>
      </c>
      <c r="N16" s="39">
        <f>N12/$N$13</f>
        <v>0.92260061919504643</v>
      </c>
    </row>
    <row r="17" spans="1:14" x14ac:dyDescent="0.25">
      <c r="A17" s="23" t="s">
        <v>24</v>
      </c>
      <c r="B17" s="18" t="s">
        <v>36</v>
      </c>
      <c r="C17" s="18" t="s">
        <v>37</v>
      </c>
      <c r="D17" s="18" t="s">
        <v>38</v>
      </c>
      <c r="E17" s="18" t="s">
        <v>39</v>
      </c>
      <c r="F17" s="18" t="s">
        <v>40</v>
      </c>
      <c r="G17" s="18" t="s">
        <v>41</v>
      </c>
      <c r="H17" s="18" t="s">
        <v>42</v>
      </c>
      <c r="I17" s="18" t="s">
        <v>43</v>
      </c>
      <c r="J17" s="18" t="s">
        <v>44</v>
      </c>
      <c r="K17" s="18" t="s">
        <v>45</v>
      </c>
      <c r="L17" s="18" t="s">
        <v>46</v>
      </c>
      <c r="M17" s="18" t="s">
        <v>47</v>
      </c>
      <c r="N17" s="18" t="s">
        <v>0</v>
      </c>
    </row>
    <row r="18" spans="1:14" x14ac:dyDescent="0.25">
      <c r="A18" s="21" t="s">
        <v>19</v>
      </c>
      <c r="B18" s="42">
        <f t="shared" ref="B18:D19" si="6">B3/B11</f>
        <v>388.13000000000005</v>
      </c>
      <c r="C18" s="42">
        <f t="shared" si="6"/>
        <v>388.13</v>
      </c>
      <c r="D18" s="42">
        <f t="shared" si="6"/>
        <v>388.13</v>
      </c>
      <c r="E18" s="58" t="s">
        <v>49</v>
      </c>
      <c r="F18" s="58" t="s">
        <v>49</v>
      </c>
      <c r="G18" s="58" t="s">
        <v>49</v>
      </c>
      <c r="H18" s="58" t="s">
        <v>49</v>
      </c>
      <c r="I18" s="58" t="s">
        <v>49</v>
      </c>
      <c r="J18" s="58" t="s">
        <v>49</v>
      </c>
      <c r="K18" s="58" t="s">
        <v>49</v>
      </c>
      <c r="L18" s="58" t="s">
        <v>49</v>
      </c>
      <c r="M18" s="58" t="s">
        <v>49</v>
      </c>
      <c r="N18" s="42">
        <f>N3/N11</f>
        <v>388.13</v>
      </c>
    </row>
    <row r="19" spans="1:14" x14ac:dyDescent="0.25">
      <c r="A19" s="21" t="s">
        <v>5</v>
      </c>
      <c r="B19" s="42">
        <f t="shared" si="6"/>
        <v>451.88</v>
      </c>
      <c r="C19" s="42">
        <f t="shared" si="6"/>
        <v>451.87999999999994</v>
      </c>
      <c r="D19" s="42">
        <f t="shared" si="6"/>
        <v>451.88</v>
      </c>
      <c r="E19" s="42">
        <f t="shared" ref="E19:M19" si="7">E4/E12</f>
        <v>456.06407407407409</v>
      </c>
      <c r="F19" s="42">
        <f t="shared" si="7"/>
        <v>451.88</v>
      </c>
      <c r="G19" s="42">
        <f t="shared" si="7"/>
        <v>455.80939130434786</v>
      </c>
      <c r="H19" s="42">
        <f t="shared" si="7"/>
        <v>451.88</v>
      </c>
      <c r="I19" s="42">
        <f t="shared" si="7"/>
        <v>456.14301886792458</v>
      </c>
      <c r="J19" s="42">
        <f t="shared" si="7"/>
        <v>457.01499999999999</v>
      </c>
      <c r="K19" s="42">
        <f t="shared" si="7"/>
        <v>451.88</v>
      </c>
      <c r="L19" s="42">
        <f t="shared" si="7"/>
        <v>451.88</v>
      </c>
      <c r="M19" s="42">
        <f t="shared" si="7"/>
        <v>451.88</v>
      </c>
      <c r="N19" s="42">
        <f>N4/N12</f>
        <v>453.39637583892613</v>
      </c>
    </row>
  </sheetData>
  <pageMargins left="0.5" right="0.5" top="0.5" bottom="0.5" header="0.25" footer="0.25"/>
  <pageSetup orientation="landscape" r:id="rId1"/>
  <headerFooter>
    <oddHeader>&amp;CHEARING AID PROCUREMENT DISTRIBUTION - NOV 1 2010 THROUGH OCT 31 2011</oddHeader>
    <oddFooter>&amp;L&amp;8Updated: November 8 2011&amp;C&amp;8&amp;P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H13" sqref="H13"/>
    </sheetView>
  </sheetViews>
  <sheetFormatPr defaultColWidth="9.109375" defaultRowHeight="10.199999999999999" x14ac:dyDescent="0.2"/>
  <cols>
    <col min="1" max="1" width="9.6640625" style="1" customWidth="1"/>
    <col min="2" max="16384" width="9.109375" style="1"/>
  </cols>
  <sheetData>
    <row r="1" spans="1:14" x14ac:dyDescent="0.2">
      <c r="A1" s="45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4" x14ac:dyDescent="0.2">
      <c r="A2" s="17" t="s">
        <v>11</v>
      </c>
      <c r="B2" s="18" t="s">
        <v>48</v>
      </c>
      <c r="C2" s="18" t="s">
        <v>37</v>
      </c>
      <c r="D2" s="18" t="s">
        <v>38</v>
      </c>
      <c r="E2" s="18" t="s">
        <v>39</v>
      </c>
      <c r="F2" s="18" t="s">
        <v>40</v>
      </c>
      <c r="G2" s="18" t="s">
        <v>41</v>
      </c>
      <c r="H2" s="18" t="s">
        <v>42</v>
      </c>
      <c r="I2" s="18" t="s">
        <v>43</v>
      </c>
      <c r="J2" s="18" t="s">
        <v>44</v>
      </c>
      <c r="K2" s="18" t="s">
        <v>45</v>
      </c>
      <c r="L2" s="18" t="s">
        <v>46</v>
      </c>
      <c r="M2" s="18" t="s">
        <v>47</v>
      </c>
      <c r="N2" s="18" t="s">
        <v>0</v>
      </c>
    </row>
    <row r="3" spans="1:14" x14ac:dyDescent="0.2">
      <c r="A3" s="21" t="s">
        <v>18</v>
      </c>
      <c r="B3" s="22">
        <v>8280</v>
      </c>
      <c r="C3" s="22">
        <v>6831</v>
      </c>
      <c r="D3" s="22">
        <v>6934.5</v>
      </c>
      <c r="E3" s="22">
        <v>4243.5</v>
      </c>
      <c r="F3" s="22">
        <v>6313.5</v>
      </c>
      <c r="G3" s="22">
        <v>4347</v>
      </c>
      <c r="H3" s="22">
        <v>4036.5</v>
      </c>
      <c r="I3" s="22">
        <v>7555.5</v>
      </c>
      <c r="J3" s="22">
        <v>5485.5</v>
      </c>
      <c r="K3" s="22">
        <v>7452</v>
      </c>
      <c r="L3" s="22">
        <v>7969.5</v>
      </c>
      <c r="M3" s="22">
        <v>5382</v>
      </c>
      <c r="N3" s="22">
        <f t="shared" ref="N3:N9" si="0">SUM(B3:M3)</f>
        <v>74830.5</v>
      </c>
    </row>
    <row r="4" spans="1:14" x14ac:dyDescent="0.2">
      <c r="A4" s="21" t="s">
        <v>19</v>
      </c>
      <c r="B4" s="22">
        <v>10474.200000000001</v>
      </c>
      <c r="C4" s="22">
        <v>15483.6</v>
      </c>
      <c r="D4" s="22">
        <v>18557.55</v>
      </c>
      <c r="E4" s="22">
        <v>22200.75</v>
      </c>
      <c r="F4" s="22">
        <v>28234.799999999999</v>
      </c>
      <c r="G4" s="22">
        <v>29714.85</v>
      </c>
      <c r="H4" s="22">
        <v>43376.85</v>
      </c>
      <c r="I4" s="22">
        <v>50549.4</v>
      </c>
      <c r="J4" s="22">
        <v>45995.4</v>
      </c>
      <c r="K4" s="22">
        <v>48955.5</v>
      </c>
      <c r="L4" s="22">
        <v>48613.95</v>
      </c>
      <c r="M4" s="22">
        <v>40302.9</v>
      </c>
      <c r="N4" s="22">
        <f t="shared" si="0"/>
        <v>402459.75000000006</v>
      </c>
    </row>
    <row r="5" spans="1:14" x14ac:dyDescent="0.2">
      <c r="A5" s="21" t="s">
        <v>20</v>
      </c>
      <c r="B5" s="22">
        <v>49226</v>
      </c>
      <c r="C5" s="22">
        <v>56821.5</v>
      </c>
      <c r="D5" s="22">
        <v>55165.5</v>
      </c>
      <c r="E5" s="22">
        <v>61686</v>
      </c>
      <c r="F5" s="22">
        <v>82800</v>
      </c>
      <c r="G5" s="22">
        <v>85387.5</v>
      </c>
      <c r="H5" s="22">
        <v>72760.5</v>
      </c>
      <c r="I5" s="22">
        <v>89010</v>
      </c>
      <c r="J5" s="22">
        <v>77521.5</v>
      </c>
      <c r="K5" s="22">
        <v>92115</v>
      </c>
      <c r="L5" s="22">
        <v>87561</v>
      </c>
      <c r="M5" s="22">
        <v>82489.5</v>
      </c>
      <c r="N5" s="22">
        <f t="shared" si="0"/>
        <v>892544</v>
      </c>
    </row>
    <row r="6" spans="1:14" x14ac:dyDescent="0.2">
      <c r="A6" s="21" t="s">
        <v>2</v>
      </c>
      <c r="B6" s="22">
        <v>300771</v>
      </c>
      <c r="C6" s="22">
        <v>321988.5</v>
      </c>
      <c r="D6" s="22">
        <v>340929</v>
      </c>
      <c r="E6" s="22">
        <v>332235</v>
      </c>
      <c r="F6" s="22">
        <v>406548</v>
      </c>
      <c r="G6" s="22">
        <v>344965.5</v>
      </c>
      <c r="H6" s="22">
        <v>349416</v>
      </c>
      <c r="I6" s="22">
        <v>347346</v>
      </c>
      <c r="J6" s="22">
        <v>301081.5</v>
      </c>
      <c r="K6" s="22">
        <v>356764.5</v>
      </c>
      <c r="L6" s="22">
        <v>332028</v>
      </c>
      <c r="M6" s="22">
        <v>301909.5</v>
      </c>
      <c r="N6" s="22">
        <f t="shared" si="0"/>
        <v>4035982.5</v>
      </c>
    </row>
    <row r="7" spans="1:14" x14ac:dyDescent="0.2">
      <c r="A7" s="21" t="s">
        <v>3</v>
      </c>
      <c r="B7" s="22">
        <v>53325.440000000002</v>
      </c>
      <c r="C7" s="22">
        <v>48326.18</v>
      </c>
      <c r="D7" s="22">
        <v>44517.22</v>
      </c>
      <c r="E7" s="22">
        <v>44279.16</v>
      </c>
      <c r="F7" s="22">
        <v>57729.55</v>
      </c>
      <c r="G7" s="22">
        <v>45469.46</v>
      </c>
      <c r="H7" s="22">
        <v>49873.57</v>
      </c>
      <c r="I7" s="22">
        <v>46897.82</v>
      </c>
      <c r="J7" s="22">
        <v>44517.22</v>
      </c>
      <c r="K7" s="22">
        <v>51301.93</v>
      </c>
      <c r="L7" s="22">
        <v>47254.91</v>
      </c>
      <c r="M7" s="22">
        <v>41184.379999999997</v>
      </c>
      <c r="N7" s="22">
        <f t="shared" si="0"/>
        <v>574676.84</v>
      </c>
    </row>
    <row r="8" spans="1:14" x14ac:dyDescent="0.2">
      <c r="A8" s="21" t="s">
        <v>4</v>
      </c>
      <c r="B8" s="22">
        <v>13541.64</v>
      </c>
      <c r="C8" s="22">
        <v>12620.44</v>
      </c>
      <c r="D8" s="22">
        <v>16489.48</v>
      </c>
      <c r="E8" s="22">
        <v>26162.080000000002</v>
      </c>
      <c r="F8" s="22">
        <v>38690.400000000001</v>
      </c>
      <c r="G8" s="22">
        <v>36940.120000000003</v>
      </c>
      <c r="H8" s="22">
        <v>39243.120000000003</v>
      </c>
      <c r="I8" s="22">
        <v>41914.6</v>
      </c>
      <c r="J8" s="22">
        <v>36387.4</v>
      </c>
      <c r="K8" s="22">
        <v>41085.519999999997</v>
      </c>
      <c r="L8" s="22">
        <v>43296.4</v>
      </c>
      <c r="M8" s="22">
        <v>44586.080000000002</v>
      </c>
      <c r="N8" s="22">
        <f t="shared" si="0"/>
        <v>390957.28</v>
      </c>
    </row>
    <row r="9" spans="1:14" x14ac:dyDescent="0.2">
      <c r="A9" s="21" t="s">
        <v>5</v>
      </c>
      <c r="B9" s="22">
        <v>11445</v>
      </c>
      <c r="C9" s="22">
        <v>13335</v>
      </c>
      <c r="D9" s="22">
        <v>9870</v>
      </c>
      <c r="E9" s="22">
        <v>10395</v>
      </c>
      <c r="F9" s="22">
        <v>16485</v>
      </c>
      <c r="G9" s="22">
        <v>17325</v>
      </c>
      <c r="H9" s="22">
        <v>14070</v>
      </c>
      <c r="I9" s="22">
        <v>17220</v>
      </c>
      <c r="J9" s="22">
        <v>10290</v>
      </c>
      <c r="K9" s="22">
        <v>14070</v>
      </c>
      <c r="L9" s="22">
        <v>16695</v>
      </c>
      <c r="M9" s="22">
        <v>10710</v>
      </c>
      <c r="N9" s="22">
        <f t="shared" si="0"/>
        <v>161910</v>
      </c>
    </row>
    <row r="10" spans="1:14" x14ac:dyDescent="0.2">
      <c r="A10" s="23" t="s">
        <v>12</v>
      </c>
      <c r="B10" s="22">
        <f t="shared" ref="B10:N10" si="1">SUM(B3:B9)</f>
        <v>447063.28</v>
      </c>
      <c r="C10" s="22">
        <f t="shared" si="1"/>
        <v>475406.22</v>
      </c>
      <c r="D10" s="22">
        <f t="shared" si="1"/>
        <v>492463.25</v>
      </c>
      <c r="E10" s="22">
        <f t="shared" si="1"/>
        <v>501201.49000000005</v>
      </c>
      <c r="F10" s="22">
        <f t="shared" si="1"/>
        <v>636801.25</v>
      </c>
      <c r="G10" s="22">
        <f t="shared" si="1"/>
        <v>564149.43000000005</v>
      </c>
      <c r="H10" s="22">
        <f t="shared" si="1"/>
        <v>572776.54</v>
      </c>
      <c r="I10" s="22">
        <f t="shared" si="1"/>
        <v>600493.31999999995</v>
      </c>
      <c r="J10" s="22">
        <f t="shared" si="1"/>
        <v>521278.52</v>
      </c>
      <c r="K10" s="22">
        <f t="shared" si="1"/>
        <v>611744.45000000007</v>
      </c>
      <c r="L10" s="22">
        <f t="shared" si="1"/>
        <v>583418.76</v>
      </c>
      <c r="M10" s="22">
        <f t="shared" si="1"/>
        <v>526564.3600000001</v>
      </c>
      <c r="N10" s="22">
        <f t="shared" si="1"/>
        <v>6533360.8700000001</v>
      </c>
    </row>
    <row r="11" spans="1:14" x14ac:dyDescent="0.2">
      <c r="A11" s="38" t="s">
        <v>13</v>
      </c>
      <c r="B11" s="18" t="s">
        <v>48</v>
      </c>
      <c r="C11" s="18" t="s">
        <v>37</v>
      </c>
      <c r="D11" s="18" t="s">
        <v>38</v>
      </c>
      <c r="E11" s="18" t="s">
        <v>39</v>
      </c>
      <c r="F11" s="18" t="s">
        <v>40</v>
      </c>
      <c r="G11" s="18" t="s">
        <v>41</v>
      </c>
      <c r="H11" s="18" t="s">
        <v>42</v>
      </c>
      <c r="I11" s="18" t="s">
        <v>43</v>
      </c>
      <c r="J11" s="18" t="s">
        <v>44</v>
      </c>
      <c r="K11" s="18" t="s">
        <v>45</v>
      </c>
      <c r="L11" s="18" t="s">
        <v>46</v>
      </c>
      <c r="M11" s="18" t="s">
        <v>47</v>
      </c>
      <c r="N11" s="18" t="s">
        <v>0</v>
      </c>
    </row>
    <row r="12" spans="1:14" x14ac:dyDescent="0.2">
      <c r="A12" s="21" t="s">
        <v>18</v>
      </c>
      <c r="B12" s="39">
        <f t="shared" ref="B12:B18" si="2">B3/$B$10</f>
        <v>1.8520868007768386E-2</v>
      </c>
      <c r="C12" s="39">
        <f t="shared" ref="C12:C18" si="3">C3/$C$10</f>
        <v>1.4368764464209156E-2</v>
      </c>
      <c r="D12" s="39">
        <f t="shared" ref="D12:D18" si="4">D3/$D$10</f>
        <v>1.4081253778835274E-2</v>
      </c>
      <c r="E12" s="39">
        <f t="shared" ref="E12:E18" si="5">E3/$E$10</f>
        <v>8.466654797853853E-3</v>
      </c>
      <c r="F12" s="39">
        <f t="shared" ref="F12:F18" si="6">F3/$F$10</f>
        <v>9.9143963677835109E-3</v>
      </c>
      <c r="G12" s="39">
        <f t="shared" ref="G12:G18" si="7">G3/$G$10</f>
        <v>7.7054052859718385E-3</v>
      </c>
      <c r="H12" s="39">
        <f t="shared" ref="H12:H18" si="8">H3/$H$10</f>
        <v>7.0472509226722161E-3</v>
      </c>
      <c r="I12" s="39">
        <f t="shared" ref="I12:I18" si="9">I3/$I$10</f>
        <v>1.2582154952198304E-2</v>
      </c>
      <c r="J12" s="39">
        <f t="shared" ref="J12:J18" si="10">J3/$J$10</f>
        <v>1.0523165236119838E-2</v>
      </c>
      <c r="K12" s="39">
        <f t="shared" ref="K12:K18" si="11">K3/$K$10</f>
        <v>1.2181557184540046E-2</v>
      </c>
      <c r="L12" s="39">
        <f t="shared" ref="L12:L18" si="12">L3/$L$10</f>
        <v>1.3659999551608522E-2</v>
      </c>
      <c r="M12" s="39">
        <f t="shared" ref="M12:M18" si="13">M3/$M$10</f>
        <v>1.0220972798083029E-2</v>
      </c>
      <c r="N12" s="39">
        <f t="shared" ref="N12:N18" si="14">N3/$N$10</f>
        <v>1.1453599684598472E-2</v>
      </c>
    </row>
    <row r="13" spans="1:14" x14ac:dyDescent="0.2">
      <c r="A13" s="21" t="s">
        <v>19</v>
      </c>
      <c r="B13" s="39">
        <f t="shared" si="2"/>
        <v>2.3428898029827009E-2</v>
      </c>
      <c r="C13" s="39">
        <f t="shared" si="3"/>
        <v>3.2569199452207424E-2</v>
      </c>
      <c r="D13" s="39">
        <f t="shared" si="4"/>
        <v>3.7683116455897975E-2</v>
      </c>
      <c r="E13" s="39">
        <f t="shared" si="5"/>
        <v>4.4295059857064667E-2</v>
      </c>
      <c r="F13" s="39">
        <f t="shared" si="6"/>
        <v>4.4338480805431832E-2</v>
      </c>
      <c r="G13" s="39">
        <f t="shared" si="7"/>
        <v>5.2671948990536066E-2</v>
      </c>
      <c r="H13" s="39">
        <f t="shared" si="8"/>
        <v>7.5730842607485277E-2</v>
      </c>
      <c r="I13" s="39">
        <f t="shared" si="9"/>
        <v>8.417978737881715E-2</v>
      </c>
      <c r="J13" s="39">
        <f t="shared" si="10"/>
        <v>8.8235747753427476E-2</v>
      </c>
      <c r="K13" s="39">
        <f t="shared" si="11"/>
        <v>8.0026063170658912E-2</v>
      </c>
      <c r="L13" s="39">
        <f t="shared" si="12"/>
        <v>8.3325997264811977E-2</v>
      </c>
      <c r="M13" s="39">
        <f t="shared" si="13"/>
        <v>7.6539361684106369E-2</v>
      </c>
      <c r="N13" s="39">
        <f t="shared" si="14"/>
        <v>6.1600722508383353E-2</v>
      </c>
    </row>
    <row r="14" spans="1:14" x14ac:dyDescent="0.2">
      <c r="A14" s="21" t="s">
        <v>20</v>
      </c>
      <c r="B14" s="39">
        <f t="shared" si="2"/>
        <v>0.11010969185391382</v>
      </c>
      <c r="C14" s="39">
        <f t="shared" si="3"/>
        <v>0.11952199531592161</v>
      </c>
      <c r="D14" s="39">
        <f t="shared" si="4"/>
        <v>0.11201952633013733</v>
      </c>
      <c r="E14" s="39">
        <f t="shared" si="5"/>
        <v>0.12307625023221698</v>
      </c>
      <c r="F14" s="39">
        <f t="shared" si="6"/>
        <v>0.13002487039716082</v>
      </c>
      <c r="G14" s="39">
        <f t="shared" si="7"/>
        <v>0.15135617526016112</v>
      </c>
      <c r="H14" s="39">
        <f t="shared" si="8"/>
        <v>0.12703121534970688</v>
      </c>
      <c r="I14" s="39">
        <f t="shared" si="9"/>
        <v>0.14822812683411701</v>
      </c>
      <c r="J14" s="39">
        <f t="shared" si="10"/>
        <v>0.14871416531799544</v>
      </c>
      <c r="K14" s="39">
        <f t="shared" si="11"/>
        <v>0.15057758186445336</v>
      </c>
      <c r="L14" s="39">
        <f t="shared" si="12"/>
        <v>0.15008259247611441</v>
      </c>
      <c r="M14" s="39">
        <f t="shared" si="13"/>
        <v>0.1566560638475418</v>
      </c>
      <c r="N14" s="39">
        <f t="shared" si="14"/>
        <v>0.13661330175383377</v>
      </c>
    </row>
    <row r="15" spans="1:14" x14ac:dyDescent="0.2">
      <c r="A15" s="21" t="s">
        <v>2</v>
      </c>
      <c r="B15" s="39">
        <f t="shared" si="2"/>
        <v>0.67277053038218659</v>
      </c>
      <c r="C15" s="39">
        <f t="shared" si="3"/>
        <v>0.67729130679022254</v>
      </c>
      <c r="D15" s="39">
        <f t="shared" si="4"/>
        <v>0.69229328279825952</v>
      </c>
      <c r="E15" s="39">
        <f t="shared" si="5"/>
        <v>0.66287711953928941</v>
      </c>
      <c r="F15" s="39">
        <f t="shared" si="6"/>
        <v>0.63842211365005963</v>
      </c>
      <c r="G15" s="39">
        <f t="shared" si="7"/>
        <v>0.61147894805105085</v>
      </c>
      <c r="H15" s="39">
        <f t="shared" si="8"/>
        <v>0.6100389516651642</v>
      </c>
      <c r="I15" s="39">
        <f t="shared" si="9"/>
        <v>0.57843441122708916</v>
      </c>
      <c r="J15" s="39">
        <f t="shared" si="10"/>
        <v>0.57758278626174731</v>
      </c>
      <c r="K15" s="39">
        <f t="shared" si="11"/>
        <v>0.58319205020985476</v>
      </c>
      <c r="L15" s="39">
        <f t="shared" si="12"/>
        <v>0.56910751378649527</v>
      </c>
      <c r="M15" s="39">
        <f t="shared" si="13"/>
        <v>0.57335726253861907</v>
      </c>
      <c r="N15" s="39">
        <f t="shared" si="14"/>
        <v>0.61774981977996879</v>
      </c>
    </row>
    <row r="16" spans="1:14" x14ac:dyDescent="0.2">
      <c r="A16" s="21" t="s">
        <v>3</v>
      </c>
      <c r="B16" s="39">
        <f t="shared" si="2"/>
        <v>0.11927940044639765</v>
      </c>
      <c r="C16" s="39">
        <f t="shared" si="3"/>
        <v>0.10165239318913413</v>
      </c>
      <c r="D16" s="39">
        <f t="shared" si="4"/>
        <v>9.0397039779110427E-2</v>
      </c>
      <c r="E16" s="39">
        <f t="shared" si="5"/>
        <v>8.8346026265803804E-2</v>
      </c>
      <c r="F16" s="39">
        <f t="shared" si="6"/>
        <v>9.0655522425560575E-2</v>
      </c>
      <c r="G16" s="39">
        <f t="shared" si="7"/>
        <v>8.0598255678464473E-2</v>
      </c>
      <c r="H16" s="39">
        <f t="shared" si="8"/>
        <v>8.7073346265194446E-2</v>
      </c>
      <c r="I16" s="39">
        <f t="shared" si="9"/>
        <v>7.8098820483132103E-2</v>
      </c>
      <c r="J16" s="39">
        <f t="shared" si="10"/>
        <v>8.5400065976246248E-2</v>
      </c>
      <c r="K16" s="39">
        <f t="shared" si="11"/>
        <v>8.3861700747755036E-2</v>
      </c>
      <c r="L16" s="39">
        <f t="shared" si="12"/>
        <v>8.0996555544425766E-2</v>
      </c>
      <c r="M16" s="39">
        <f t="shared" si="13"/>
        <v>7.8213383070589865E-2</v>
      </c>
      <c r="N16" s="39">
        <f t="shared" si="14"/>
        <v>8.7960370081317726E-2</v>
      </c>
    </row>
    <row r="17" spans="1:14" x14ac:dyDescent="0.2">
      <c r="A17" s="21" t="s">
        <v>4</v>
      </c>
      <c r="B17" s="39">
        <f t="shared" si="2"/>
        <v>3.0290208580762881E-2</v>
      </c>
      <c r="C17" s="39">
        <f t="shared" si="3"/>
        <v>2.6546644677892521E-2</v>
      </c>
      <c r="D17" s="39">
        <f t="shared" si="4"/>
        <v>3.348367619309664E-2</v>
      </c>
      <c r="E17" s="39">
        <f t="shared" si="5"/>
        <v>5.2198727501787751E-2</v>
      </c>
      <c r="F17" s="39">
        <f t="shared" si="6"/>
        <v>6.0757418425293606E-2</v>
      </c>
      <c r="G17" s="39">
        <f t="shared" si="7"/>
        <v>6.5479318130304595E-2</v>
      </c>
      <c r="H17" s="39">
        <f t="shared" si="8"/>
        <v>6.8513839620596192E-2</v>
      </c>
      <c r="I17" s="39">
        <f t="shared" si="9"/>
        <v>6.9800276879016743E-2</v>
      </c>
      <c r="J17" s="39">
        <f t="shared" si="10"/>
        <v>6.9804142322994631E-2</v>
      </c>
      <c r="K17" s="39">
        <f t="shared" si="11"/>
        <v>6.7161246824552295E-2</v>
      </c>
      <c r="L17" s="39">
        <f t="shared" si="12"/>
        <v>7.4211532039182293E-2</v>
      </c>
      <c r="M17" s="39">
        <f t="shared" si="13"/>
        <v>8.4673562031429533E-2</v>
      </c>
      <c r="N17" s="39">
        <f t="shared" si="14"/>
        <v>5.984014778598936E-2</v>
      </c>
    </row>
    <row r="18" spans="1:14" x14ac:dyDescent="0.2">
      <c r="A18" s="21" t="s">
        <v>5</v>
      </c>
      <c r="B18" s="39">
        <f t="shared" si="2"/>
        <v>2.5600402699143619E-2</v>
      </c>
      <c r="C18" s="39">
        <f t="shared" si="3"/>
        <v>2.8049696110412692E-2</v>
      </c>
      <c r="D18" s="39">
        <f t="shared" si="4"/>
        <v>2.0042104664662795E-2</v>
      </c>
      <c r="E18" s="39">
        <f t="shared" si="5"/>
        <v>2.0740161805983457E-2</v>
      </c>
      <c r="F18" s="39">
        <f t="shared" si="6"/>
        <v>2.5887197928710096E-2</v>
      </c>
      <c r="G18" s="39">
        <f t="shared" si="7"/>
        <v>3.070994860351095E-2</v>
      </c>
      <c r="H18" s="39">
        <f t="shared" si="8"/>
        <v>2.4564553569180747E-2</v>
      </c>
      <c r="I18" s="39">
        <f t="shared" si="9"/>
        <v>2.8676422245629645E-2</v>
      </c>
      <c r="J18" s="39">
        <f t="shared" si="10"/>
        <v>1.9739927131468989E-2</v>
      </c>
      <c r="K18" s="39">
        <f t="shared" si="11"/>
        <v>2.2999799998185515E-2</v>
      </c>
      <c r="L18" s="39">
        <f t="shared" si="12"/>
        <v>2.8615809337361724E-2</v>
      </c>
      <c r="M18" s="39">
        <f t="shared" si="13"/>
        <v>2.0339394029630108E-2</v>
      </c>
      <c r="N18" s="39">
        <f t="shared" si="14"/>
        <v>2.4782038405908535E-2</v>
      </c>
    </row>
    <row r="19" spans="1:14" x14ac:dyDescent="0.2">
      <c r="A19" s="23" t="s">
        <v>24</v>
      </c>
      <c r="B19" s="54">
        <f t="shared" ref="B19:N19" si="15">B10/B28</f>
        <v>105.31526030624265</v>
      </c>
      <c r="C19" s="54">
        <f t="shared" si="15"/>
        <v>105.36485372340425</v>
      </c>
      <c r="D19" s="54">
        <f t="shared" si="15"/>
        <v>105.2721782813168</v>
      </c>
      <c r="E19" s="54">
        <f t="shared" si="15"/>
        <v>104.76619774247493</v>
      </c>
      <c r="F19" s="54">
        <f t="shared" si="15"/>
        <v>105.10005776530781</v>
      </c>
      <c r="G19" s="54">
        <f t="shared" si="15"/>
        <v>104.99710217755445</v>
      </c>
      <c r="H19" s="54">
        <f t="shared" si="15"/>
        <v>105.00028230980752</v>
      </c>
      <c r="I19" s="54">
        <f t="shared" si="15"/>
        <v>104.83472765363128</v>
      </c>
      <c r="J19" s="54">
        <f t="shared" si="15"/>
        <v>105.03294781382229</v>
      </c>
      <c r="K19" s="54">
        <f t="shared" si="15"/>
        <v>104.96644646533976</v>
      </c>
      <c r="L19" s="54">
        <f t="shared" si="15"/>
        <v>105.13944134078213</v>
      </c>
      <c r="M19" s="54">
        <f t="shared" si="15"/>
        <v>104.62236439499307</v>
      </c>
      <c r="N19" s="57">
        <f t="shared" si="15"/>
        <v>105.02613644766666</v>
      </c>
    </row>
    <row r="20" spans="1:14" x14ac:dyDescent="0.2">
      <c r="A20" s="23" t="s">
        <v>26</v>
      </c>
      <c r="B20" s="18" t="s">
        <v>48</v>
      </c>
      <c r="C20" s="18" t="s">
        <v>37</v>
      </c>
      <c r="D20" s="18" t="s">
        <v>38</v>
      </c>
      <c r="E20" s="18" t="s">
        <v>39</v>
      </c>
      <c r="F20" s="18" t="s">
        <v>40</v>
      </c>
      <c r="G20" s="18" t="s">
        <v>41</v>
      </c>
      <c r="H20" s="18" t="s">
        <v>42</v>
      </c>
      <c r="I20" s="18" t="s">
        <v>43</v>
      </c>
      <c r="J20" s="18" t="s">
        <v>44</v>
      </c>
      <c r="K20" s="18" t="s">
        <v>45</v>
      </c>
      <c r="L20" s="18" t="s">
        <v>46</v>
      </c>
      <c r="M20" s="18" t="s">
        <v>47</v>
      </c>
      <c r="N20" s="18" t="s">
        <v>0</v>
      </c>
    </row>
    <row r="21" spans="1:14" x14ac:dyDescent="0.2">
      <c r="A21" s="21" t="s">
        <v>18</v>
      </c>
      <c r="B21" s="25">
        <v>80</v>
      </c>
      <c r="C21" s="25">
        <v>66</v>
      </c>
      <c r="D21" s="25">
        <v>67</v>
      </c>
      <c r="E21" s="25">
        <v>41</v>
      </c>
      <c r="F21" s="25">
        <v>61</v>
      </c>
      <c r="G21" s="25">
        <v>42</v>
      </c>
      <c r="H21" s="25">
        <v>39</v>
      </c>
      <c r="I21" s="25">
        <v>73</v>
      </c>
      <c r="J21" s="25">
        <v>53</v>
      </c>
      <c r="K21" s="25">
        <v>72</v>
      </c>
      <c r="L21" s="25">
        <v>77</v>
      </c>
      <c r="M21" s="25">
        <v>52</v>
      </c>
      <c r="N21" s="25">
        <f t="shared" ref="N21:N27" si="16">SUM(B21:M21)</f>
        <v>723</v>
      </c>
    </row>
    <row r="22" spans="1:14" x14ac:dyDescent="0.2">
      <c r="A22" s="21" t="s">
        <v>19</v>
      </c>
      <c r="B22" s="25">
        <v>92</v>
      </c>
      <c r="C22" s="25">
        <v>136</v>
      </c>
      <c r="D22" s="25">
        <v>163</v>
      </c>
      <c r="E22" s="25">
        <v>194</v>
      </c>
      <c r="F22" s="25">
        <v>247</v>
      </c>
      <c r="G22" s="25">
        <v>261</v>
      </c>
      <c r="H22" s="25">
        <v>378</v>
      </c>
      <c r="I22" s="25">
        <v>443</v>
      </c>
      <c r="J22" s="25">
        <v>404</v>
      </c>
      <c r="K22" s="25">
        <v>429</v>
      </c>
      <c r="L22" s="25">
        <v>426</v>
      </c>
      <c r="M22" s="25">
        <v>352</v>
      </c>
      <c r="N22" s="25">
        <f>SUM(B22:M22)</f>
        <v>3525</v>
      </c>
    </row>
    <row r="23" spans="1:14" x14ac:dyDescent="0.2">
      <c r="A23" s="21" t="s">
        <v>20</v>
      </c>
      <c r="B23" s="25">
        <v>475</v>
      </c>
      <c r="C23" s="25">
        <v>547</v>
      </c>
      <c r="D23" s="25">
        <v>532</v>
      </c>
      <c r="E23" s="25">
        <v>596</v>
      </c>
      <c r="F23" s="25">
        <v>796</v>
      </c>
      <c r="G23" s="25">
        <v>818</v>
      </c>
      <c r="H23" s="25">
        <v>697</v>
      </c>
      <c r="I23" s="25">
        <v>857</v>
      </c>
      <c r="J23" s="25">
        <v>748</v>
      </c>
      <c r="K23" s="25">
        <v>887</v>
      </c>
      <c r="L23" s="25">
        <v>844</v>
      </c>
      <c r="M23" s="25">
        <v>794</v>
      </c>
      <c r="N23" s="25">
        <f t="shared" si="16"/>
        <v>8591</v>
      </c>
    </row>
    <row r="24" spans="1:14" x14ac:dyDescent="0.2">
      <c r="A24" s="21" t="s">
        <v>2</v>
      </c>
      <c r="B24" s="25">
        <v>2896</v>
      </c>
      <c r="C24" s="25">
        <v>3096</v>
      </c>
      <c r="D24" s="25">
        <v>3271</v>
      </c>
      <c r="E24" s="25">
        <v>3201</v>
      </c>
      <c r="F24" s="25">
        <v>3901</v>
      </c>
      <c r="G24" s="25">
        <v>3312</v>
      </c>
      <c r="H24" s="25">
        <v>3368</v>
      </c>
      <c r="I24" s="25">
        <v>3344</v>
      </c>
      <c r="J24" s="25">
        <v>2893</v>
      </c>
      <c r="K24" s="25">
        <v>3432</v>
      </c>
      <c r="L24" s="25">
        <v>3184</v>
      </c>
      <c r="M24" s="25">
        <v>2905</v>
      </c>
      <c r="N24" s="25">
        <f t="shared" si="16"/>
        <v>38803</v>
      </c>
    </row>
    <row r="25" spans="1:14" x14ac:dyDescent="0.2">
      <c r="A25" s="21" t="s">
        <v>3</v>
      </c>
      <c r="B25" s="25">
        <v>447</v>
      </c>
      <c r="C25" s="25">
        <v>404</v>
      </c>
      <c r="D25" s="25">
        <v>372</v>
      </c>
      <c r="E25" s="25">
        <v>369</v>
      </c>
      <c r="F25" s="25">
        <v>482</v>
      </c>
      <c r="G25" s="25">
        <v>377</v>
      </c>
      <c r="H25" s="25">
        <v>417</v>
      </c>
      <c r="I25" s="25">
        <v>393</v>
      </c>
      <c r="J25" s="25">
        <v>374</v>
      </c>
      <c r="K25" s="25">
        <v>428</v>
      </c>
      <c r="L25" s="25">
        <v>392</v>
      </c>
      <c r="M25" s="25">
        <v>346</v>
      </c>
      <c r="N25" s="25">
        <f t="shared" si="16"/>
        <v>4801</v>
      </c>
    </row>
    <row r="26" spans="1:14" x14ac:dyDescent="0.2">
      <c r="A26" s="21" t="s">
        <v>4</v>
      </c>
      <c r="B26" s="25">
        <v>146</v>
      </c>
      <c r="C26" s="25">
        <v>136</v>
      </c>
      <c r="D26" s="25">
        <v>179</v>
      </c>
      <c r="E26" s="25">
        <v>284</v>
      </c>
      <c r="F26" s="25">
        <v>418</v>
      </c>
      <c r="G26" s="25">
        <v>398</v>
      </c>
      <c r="H26" s="25">
        <v>423</v>
      </c>
      <c r="I26" s="25">
        <v>454</v>
      </c>
      <c r="J26" s="25">
        <v>394</v>
      </c>
      <c r="K26" s="25">
        <v>446</v>
      </c>
      <c r="L26" s="25">
        <v>467</v>
      </c>
      <c r="M26" s="25">
        <v>482</v>
      </c>
      <c r="N26" s="25">
        <f t="shared" si="16"/>
        <v>4227</v>
      </c>
    </row>
    <row r="27" spans="1:14" x14ac:dyDescent="0.2">
      <c r="A27" s="21" t="s">
        <v>5</v>
      </c>
      <c r="B27" s="25">
        <v>109</v>
      </c>
      <c r="C27" s="25">
        <v>127</v>
      </c>
      <c r="D27" s="25">
        <v>94</v>
      </c>
      <c r="E27" s="25">
        <v>99</v>
      </c>
      <c r="F27" s="25">
        <v>154</v>
      </c>
      <c r="G27" s="25">
        <v>165</v>
      </c>
      <c r="H27" s="25">
        <v>133</v>
      </c>
      <c r="I27" s="25">
        <v>164</v>
      </c>
      <c r="J27" s="25">
        <v>97</v>
      </c>
      <c r="K27" s="25">
        <v>134</v>
      </c>
      <c r="L27" s="25">
        <v>159</v>
      </c>
      <c r="M27" s="25">
        <v>102</v>
      </c>
      <c r="N27" s="25">
        <f t="shared" si="16"/>
        <v>1537</v>
      </c>
    </row>
    <row r="28" spans="1:14" x14ac:dyDescent="0.2">
      <c r="A28" s="23" t="s">
        <v>14</v>
      </c>
      <c r="B28" s="25">
        <f t="shared" ref="B28:N28" si="17">SUM(B21:B27)</f>
        <v>4245</v>
      </c>
      <c r="C28" s="25">
        <f t="shared" si="17"/>
        <v>4512</v>
      </c>
      <c r="D28" s="25">
        <f t="shared" si="17"/>
        <v>4678</v>
      </c>
      <c r="E28" s="25">
        <f t="shared" si="17"/>
        <v>4784</v>
      </c>
      <c r="F28" s="25">
        <f t="shared" si="17"/>
        <v>6059</v>
      </c>
      <c r="G28" s="25">
        <f t="shared" si="17"/>
        <v>5373</v>
      </c>
      <c r="H28" s="25">
        <f t="shared" si="17"/>
        <v>5455</v>
      </c>
      <c r="I28" s="25">
        <f t="shared" si="17"/>
        <v>5728</v>
      </c>
      <c r="J28" s="25">
        <f t="shared" si="17"/>
        <v>4963</v>
      </c>
      <c r="K28" s="25">
        <f t="shared" si="17"/>
        <v>5828</v>
      </c>
      <c r="L28" s="25">
        <f t="shared" si="17"/>
        <v>5549</v>
      </c>
      <c r="M28" s="25">
        <f t="shared" si="17"/>
        <v>5033</v>
      </c>
      <c r="N28" s="25">
        <f t="shared" si="17"/>
        <v>62207</v>
      </c>
    </row>
    <row r="29" spans="1:14" x14ac:dyDescent="0.2">
      <c r="A29" s="38" t="s">
        <v>16</v>
      </c>
      <c r="B29" s="18" t="s">
        <v>48</v>
      </c>
      <c r="C29" s="18" t="s">
        <v>37</v>
      </c>
      <c r="D29" s="18" t="s">
        <v>38</v>
      </c>
      <c r="E29" s="18" t="s">
        <v>39</v>
      </c>
      <c r="F29" s="18" t="s">
        <v>40</v>
      </c>
      <c r="G29" s="18" t="s">
        <v>41</v>
      </c>
      <c r="H29" s="18" t="s">
        <v>42</v>
      </c>
      <c r="I29" s="18" t="s">
        <v>43</v>
      </c>
      <c r="J29" s="18" t="s">
        <v>44</v>
      </c>
      <c r="K29" s="18" t="s">
        <v>45</v>
      </c>
      <c r="L29" s="18" t="s">
        <v>46</v>
      </c>
      <c r="M29" s="18" t="s">
        <v>47</v>
      </c>
      <c r="N29" s="18" t="s">
        <v>0</v>
      </c>
    </row>
    <row r="30" spans="1:14" x14ac:dyDescent="0.2">
      <c r="A30" s="21" t="s">
        <v>18</v>
      </c>
      <c r="B30" s="39">
        <f>B21/$B$28</f>
        <v>1.884570082449941E-2</v>
      </c>
      <c r="C30" s="39">
        <f>C21/$C$28</f>
        <v>1.4627659574468085E-2</v>
      </c>
      <c r="D30" s="39">
        <f>D21/$D$28</f>
        <v>1.4322359982898675E-2</v>
      </c>
      <c r="E30" s="39">
        <f>E21/$E$28</f>
        <v>8.5702341137123741E-3</v>
      </c>
      <c r="F30" s="39">
        <f>F21/$F$28</f>
        <v>1.006766793200198E-2</v>
      </c>
      <c r="G30" s="39">
        <f>G21/$G$28</f>
        <v>7.8168620882188723E-3</v>
      </c>
      <c r="H30" s="39">
        <f>H21/$H$28</f>
        <v>7.1494042163153066E-3</v>
      </c>
      <c r="I30" s="39">
        <f>I21/$I$28</f>
        <v>1.2744413407821229E-2</v>
      </c>
      <c r="J30" s="39">
        <f>J21/$J$28</f>
        <v>1.0679024783397139E-2</v>
      </c>
      <c r="K30" s="39">
        <f>K21/$K$28</f>
        <v>1.2354152367879203E-2</v>
      </c>
      <c r="L30" s="39">
        <f>L21/$L$28</f>
        <v>1.3876374121463328E-2</v>
      </c>
      <c r="M30" s="39">
        <f>M21/$M$28</f>
        <v>1.0331810053645937E-2</v>
      </c>
      <c r="N30" s="39">
        <f>N21/$N$28</f>
        <v>1.1622486215377691E-2</v>
      </c>
    </row>
    <row r="31" spans="1:14" x14ac:dyDescent="0.2">
      <c r="A31" s="21" t="s">
        <v>19</v>
      </c>
      <c r="B31" s="39">
        <f t="shared" ref="B31:B35" si="18">B22/$B$28</f>
        <v>2.1672555948174323E-2</v>
      </c>
      <c r="C31" s="39">
        <f t="shared" ref="C31:C35" si="19">C22/$C$28</f>
        <v>3.0141843971631204E-2</v>
      </c>
      <c r="D31" s="39">
        <f t="shared" ref="D31:D35" si="20">D22/$D$28</f>
        <v>3.4843950406156475E-2</v>
      </c>
      <c r="E31" s="39">
        <f t="shared" ref="E31:E35" si="21">E22/$E$28</f>
        <v>4.0551839464882944E-2</v>
      </c>
      <c r="F31" s="39">
        <f t="shared" ref="F31:F35" si="22">F22/$F$28</f>
        <v>4.0765802937778511E-2</v>
      </c>
      <c r="G31" s="39">
        <f t="shared" ref="G31:G35" si="23">G22/$G$28</f>
        <v>4.8576214405360134E-2</v>
      </c>
      <c r="H31" s="39">
        <f t="shared" ref="H31:H35" si="24">H22/$H$28</f>
        <v>6.9294225481209892E-2</v>
      </c>
      <c r="I31" s="39">
        <f t="shared" ref="I31:I35" si="25">I22/$I$28</f>
        <v>7.7339385474860342E-2</v>
      </c>
      <c r="J31" s="39">
        <f t="shared" ref="J31:J35" si="26">J22/$J$28</f>
        <v>8.1402377594197065E-2</v>
      </c>
      <c r="K31" s="39">
        <f t="shared" ref="K31:K35" si="27">K22/$K$28</f>
        <v>7.3610157858613592E-2</v>
      </c>
      <c r="L31" s="39">
        <f t="shared" ref="L31:L35" si="28">L22/$L$28</f>
        <v>7.6770589295368535E-2</v>
      </c>
      <c r="M31" s="39">
        <f t="shared" ref="M31:M35" si="29">M22/$M$28</f>
        <v>6.9938406516987878E-2</v>
      </c>
      <c r="N31" s="39">
        <f t="shared" ref="N31:N35" si="30">N22/$N$28</f>
        <v>5.66656485604514E-2</v>
      </c>
    </row>
    <row r="32" spans="1:14" x14ac:dyDescent="0.2">
      <c r="A32" s="21" t="s">
        <v>20</v>
      </c>
      <c r="B32" s="39">
        <f t="shared" si="18"/>
        <v>0.11189634864546526</v>
      </c>
      <c r="C32" s="39">
        <f t="shared" si="19"/>
        <v>0.1212322695035461</v>
      </c>
      <c r="D32" s="39">
        <f t="shared" si="20"/>
        <v>0.11372381359555365</v>
      </c>
      <c r="E32" s="39">
        <f t="shared" si="21"/>
        <v>0.1245819397993311</v>
      </c>
      <c r="F32" s="39">
        <f t="shared" si="22"/>
        <v>0.13137481432579634</v>
      </c>
      <c r="G32" s="39">
        <f t="shared" si="23"/>
        <v>0.1522426949562628</v>
      </c>
      <c r="H32" s="39">
        <f t="shared" si="24"/>
        <v>0.12777268560953253</v>
      </c>
      <c r="I32" s="39">
        <f t="shared" si="25"/>
        <v>0.14961592178770949</v>
      </c>
      <c r="J32" s="39">
        <f t="shared" si="26"/>
        <v>0.15071529316945395</v>
      </c>
      <c r="K32" s="39">
        <f t="shared" si="27"/>
        <v>0.15219629375428964</v>
      </c>
      <c r="L32" s="39">
        <f t="shared" si="28"/>
        <v>0.15209947738331231</v>
      </c>
      <c r="M32" s="39">
        <f t="shared" si="29"/>
        <v>0.15775879197297835</v>
      </c>
      <c r="N32" s="39">
        <f t="shared" si="30"/>
        <v>0.13810342887456395</v>
      </c>
    </row>
    <row r="33" spans="1:14" x14ac:dyDescent="0.2">
      <c r="A33" s="21" t="s">
        <v>2</v>
      </c>
      <c r="B33" s="39">
        <f t="shared" si="18"/>
        <v>0.68221436984687867</v>
      </c>
      <c r="C33" s="39">
        <f t="shared" si="19"/>
        <v>0.68617021276595747</v>
      </c>
      <c r="D33" s="39">
        <f t="shared" si="20"/>
        <v>0.69923044035912785</v>
      </c>
      <c r="E33" s="39">
        <f t="shared" si="21"/>
        <v>0.66910535117056857</v>
      </c>
      <c r="F33" s="39">
        <f t="shared" si="22"/>
        <v>0.64383561643835618</v>
      </c>
      <c r="G33" s="39">
        <f t="shared" si="23"/>
        <v>0.6164154103852596</v>
      </c>
      <c r="H33" s="39">
        <f t="shared" si="24"/>
        <v>0.6174152153987168</v>
      </c>
      <c r="I33" s="39">
        <f t="shared" si="25"/>
        <v>0.58379888268156421</v>
      </c>
      <c r="J33" s="39">
        <f t="shared" si="26"/>
        <v>0.58291356034656461</v>
      </c>
      <c r="K33" s="39">
        <f t="shared" si="27"/>
        <v>0.58888126286890874</v>
      </c>
      <c r="L33" s="39">
        <f t="shared" si="28"/>
        <v>0.57379708055505496</v>
      </c>
      <c r="M33" s="39">
        <f t="shared" si="29"/>
        <v>0.57719054242002776</v>
      </c>
      <c r="N33" s="39">
        <f t="shared" si="30"/>
        <v>0.62377224428119027</v>
      </c>
    </row>
    <row r="34" spans="1:14" x14ac:dyDescent="0.2">
      <c r="A34" s="21" t="s">
        <v>3</v>
      </c>
      <c r="B34" s="39">
        <f t="shared" si="18"/>
        <v>0.10530035335689046</v>
      </c>
      <c r="C34" s="39">
        <f t="shared" si="19"/>
        <v>8.9539007092198586E-2</v>
      </c>
      <c r="D34" s="39">
        <f t="shared" si="20"/>
        <v>7.9521162890123981E-2</v>
      </c>
      <c r="E34" s="39">
        <f t="shared" si="21"/>
        <v>7.7132107023411375E-2</v>
      </c>
      <c r="F34" s="39">
        <f t="shared" si="22"/>
        <v>7.9551081036474666E-2</v>
      </c>
      <c r="G34" s="39">
        <f t="shared" si="23"/>
        <v>7.0165643029964642E-2</v>
      </c>
      <c r="H34" s="39">
        <f t="shared" si="24"/>
        <v>7.6443629697525203E-2</v>
      </c>
      <c r="I34" s="39">
        <f t="shared" si="25"/>
        <v>6.8610335195530725E-2</v>
      </c>
      <c r="J34" s="39">
        <f t="shared" si="26"/>
        <v>7.5357646584726976E-2</v>
      </c>
      <c r="K34" s="39">
        <f t="shared" si="27"/>
        <v>7.343857240905971E-2</v>
      </c>
      <c r="L34" s="39">
        <f t="shared" si="28"/>
        <v>7.0643359163813299E-2</v>
      </c>
      <c r="M34" s="39">
        <f t="shared" si="29"/>
        <v>6.8746274587721035E-2</v>
      </c>
      <c r="N34" s="39">
        <f t="shared" si="30"/>
        <v>7.7177809571270115E-2</v>
      </c>
    </row>
    <row r="35" spans="1:14" x14ac:dyDescent="0.2">
      <c r="A35" s="21" t="s">
        <v>4</v>
      </c>
      <c r="B35" s="39">
        <f t="shared" si="18"/>
        <v>3.4393404004711428E-2</v>
      </c>
      <c r="C35" s="39">
        <f t="shared" si="19"/>
        <v>3.0141843971631204E-2</v>
      </c>
      <c r="D35" s="39">
        <f t="shared" si="20"/>
        <v>3.8264215476699441E-2</v>
      </c>
      <c r="E35" s="39">
        <f t="shared" si="21"/>
        <v>5.936454849498328E-2</v>
      </c>
      <c r="F35" s="39">
        <f t="shared" si="22"/>
        <v>6.8988281894702103E-2</v>
      </c>
      <c r="G35" s="39">
        <f t="shared" si="23"/>
        <v>7.407407407407407E-2</v>
      </c>
      <c r="H35" s="39">
        <f t="shared" si="24"/>
        <v>7.7543538038496798E-2</v>
      </c>
      <c r="I35" s="39">
        <f t="shared" si="25"/>
        <v>7.9259776536312845E-2</v>
      </c>
      <c r="J35" s="39">
        <f t="shared" si="26"/>
        <v>7.9387467257707026E-2</v>
      </c>
      <c r="K35" s="39">
        <f t="shared" si="27"/>
        <v>7.6527110501029519E-2</v>
      </c>
      <c r="L35" s="39">
        <f t="shared" si="28"/>
        <v>8.4159307983420431E-2</v>
      </c>
      <c r="M35" s="39">
        <f t="shared" si="29"/>
        <v>9.5767931651102728E-2</v>
      </c>
      <c r="N35" s="39">
        <f t="shared" si="30"/>
        <v>6.7950552188660446E-2</v>
      </c>
    </row>
    <row r="36" spans="1:14" x14ac:dyDescent="0.2">
      <c r="A36" s="21" t="s">
        <v>5</v>
      </c>
      <c r="B36" s="39">
        <f>B27/$B$28</f>
        <v>2.5677267373380448E-2</v>
      </c>
      <c r="C36" s="39">
        <f>C27/$C$28</f>
        <v>2.8147163120567375E-2</v>
      </c>
      <c r="D36" s="39">
        <f>D27/$D$28</f>
        <v>2.0094057289439932E-2</v>
      </c>
      <c r="E36" s="39">
        <f>E27/$E$28</f>
        <v>2.0693979933110368E-2</v>
      </c>
      <c r="F36" s="39">
        <f>F27/$F$28</f>
        <v>2.5416735434890245E-2</v>
      </c>
      <c r="G36" s="39">
        <f>G27/$G$28</f>
        <v>3.0709101060859854E-2</v>
      </c>
      <c r="H36" s="39">
        <f>H27/$H$28</f>
        <v>2.4381301558203484E-2</v>
      </c>
      <c r="I36" s="39">
        <f>I27/$I$28</f>
        <v>2.8631284916201118E-2</v>
      </c>
      <c r="J36" s="39">
        <f>J27/$J$28</f>
        <v>1.9544630263953255E-2</v>
      </c>
      <c r="K36" s="39">
        <f>K27/$K$28</f>
        <v>2.299245024021963E-2</v>
      </c>
      <c r="L36" s="39">
        <f>L27/$L$28</f>
        <v>2.8653811497567128E-2</v>
      </c>
      <c r="M36" s="39">
        <f>M27/$M$28</f>
        <v>2.026624279753626E-2</v>
      </c>
      <c r="N36" s="39">
        <f>N27/$N$28</f>
        <v>2.4707830308486185E-2</v>
      </c>
    </row>
    <row r="37" spans="1:14" x14ac:dyDescent="0.2">
      <c r="A37" s="23" t="s">
        <v>24</v>
      </c>
      <c r="B37" s="18" t="s">
        <v>48</v>
      </c>
      <c r="C37" s="18" t="s">
        <v>37</v>
      </c>
      <c r="D37" s="18" t="s">
        <v>38</v>
      </c>
      <c r="E37" s="18" t="s">
        <v>39</v>
      </c>
      <c r="F37" s="18" t="s">
        <v>40</v>
      </c>
      <c r="G37" s="18" t="s">
        <v>41</v>
      </c>
      <c r="H37" s="18" t="s">
        <v>42</v>
      </c>
      <c r="I37" s="18" t="s">
        <v>43</v>
      </c>
      <c r="J37" s="18" t="s">
        <v>44</v>
      </c>
      <c r="K37" s="18" t="s">
        <v>45</v>
      </c>
      <c r="L37" s="18" t="s">
        <v>46</v>
      </c>
      <c r="M37" s="18" t="s">
        <v>47</v>
      </c>
      <c r="N37" s="18" t="s">
        <v>0</v>
      </c>
    </row>
    <row r="38" spans="1:14" x14ac:dyDescent="0.2">
      <c r="A38" s="21" t="s">
        <v>18</v>
      </c>
      <c r="B38" s="42">
        <f t="shared" ref="B38:N38" si="31">B3/B21</f>
        <v>103.5</v>
      </c>
      <c r="C38" s="42">
        <f t="shared" si="31"/>
        <v>103.5</v>
      </c>
      <c r="D38" s="42">
        <f t="shared" si="31"/>
        <v>103.5</v>
      </c>
      <c r="E38" s="42">
        <f t="shared" si="31"/>
        <v>103.5</v>
      </c>
      <c r="F38" s="42">
        <f t="shared" si="31"/>
        <v>103.5</v>
      </c>
      <c r="G38" s="42">
        <f t="shared" si="31"/>
        <v>103.5</v>
      </c>
      <c r="H38" s="42">
        <f t="shared" si="31"/>
        <v>103.5</v>
      </c>
      <c r="I38" s="42">
        <f t="shared" si="31"/>
        <v>103.5</v>
      </c>
      <c r="J38" s="42">
        <f t="shared" si="31"/>
        <v>103.5</v>
      </c>
      <c r="K38" s="42">
        <f t="shared" si="31"/>
        <v>103.5</v>
      </c>
      <c r="L38" s="42">
        <f t="shared" si="31"/>
        <v>103.5</v>
      </c>
      <c r="M38" s="42">
        <f t="shared" si="31"/>
        <v>103.5</v>
      </c>
      <c r="N38" s="42">
        <f t="shared" si="31"/>
        <v>103.5</v>
      </c>
    </row>
    <row r="39" spans="1:14" x14ac:dyDescent="0.2">
      <c r="A39" s="21" t="s">
        <v>19</v>
      </c>
      <c r="B39" s="42">
        <f t="shared" ref="B39:N39" si="32">B4/B22</f>
        <v>113.85000000000001</v>
      </c>
      <c r="C39" s="42">
        <f t="shared" si="32"/>
        <v>113.85000000000001</v>
      </c>
      <c r="D39" s="42">
        <f t="shared" si="32"/>
        <v>113.85</v>
      </c>
      <c r="E39" s="42">
        <f t="shared" si="32"/>
        <v>114.4368556701031</v>
      </c>
      <c r="F39" s="42">
        <f t="shared" si="32"/>
        <v>114.31093117408906</v>
      </c>
      <c r="G39" s="42">
        <f t="shared" si="32"/>
        <v>113.85</v>
      </c>
      <c r="H39" s="42">
        <f t="shared" si="32"/>
        <v>114.75357142857142</v>
      </c>
      <c r="I39" s="42">
        <f t="shared" si="32"/>
        <v>114.10699774266367</v>
      </c>
      <c r="J39" s="42">
        <f t="shared" si="32"/>
        <v>113.85000000000001</v>
      </c>
      <c r="K39" s="42">
        <f t="shared" si="32"/>
        <v>114.11538461538461</v>
      </c>
      <c r="L39" s="42">
        <f t="shared" si="32"/>
        <v>114.11725352112676</v>
      </c>
      <c r="M39" s="42">
        <f t="shared" si="32"/>
        <v>114.496875</v>
      </c>
      <c r="N39" s="42">
        <f t="shared" si="32"/>
        <v>114.17297872340427</v>
      </c>
    </row>
    <row r="40" spans="1:14" x14ac:dyDescent="0.2">
      <c r="A40" s="21" t="s">
        <v>20</v>
      </c>
      <c r="B40" s="42">
        <f t="shared" ref="B40:N40" si="33">B5/B23</f>
        <v>103.63368421052631</v>
      </c>
      <c r="C40" s="42">
        <f t="shared" si="33"/>
        <v>103.87842778793419</v>
      </c>
      <c r="D40" s="42">
        <f t="shared" si="33"/>
        <v>103.69454887218045</v>
      </c>
      <c r="E40" s="42">
        <f t="shared" si="33"/>
        <v>103.5</v>
      </c>
      <c r="F40" s="42">
        <f t="shared" si="33"/>
        <v>104.02010050251256</v>
      </c>
      <c r="G40" s="42">
        <f t="shared" si="33"/>
        <v>104.38569682151589</v>
      </c>
      <c r="H40" s="42">
        <f t="shared" si="33"/>
        <v>104.3909612625538</v>
      </c>
      <c r="I40" s="42">
        <f t="shared" si="33"/>
        <v>103.86231038506418</v>
      </c>
      <c r="J40" s="42">
        <f t="shared" si="33"/>
        <v>103.63836898395722</v>
      </c>
      <c r="K40" s="42">
        <f t="shared" si="33"/>
        <v>103.85005636978579</v>
      </c>
      <c r="L40" s="42">
        <f t="shared" si="33"/>
        <v>103.74526066350711</v>
      </c>
      <c r="M40" s="42">
        <f t="shared" si="33"/>
        <v>103.89105793450882</v>
      </c>
      <c r="N40" s="42">
        <f t="shared" si="33"/>
        <v>103.89291118612502</v>
      </c>
    </row>
    <row r="41" spans="1:14" x14ac:dyDescent="0.2">
      <c r="A41" s="21" t="s">
        <v>2</v>
      </c>
      <c r="B41" s="42">
        <f t="shared" ref="B41:N41" si="34">B6/B24</f>
        <v>103.85738950276243</v>
      </c>
      <c r="C41" s="42">
        <f t="shared" si="34"/>
        <v>104.00145348837209</v>
      </c>
      <c r="D41" s="42">
        <f t="shared" si="34"/>
        <v>104.22775909507796</v>
      </c>
      <c r="E41" s="42">
        <f t="shared" si="34"/>
        <v>103.79100281162137</v>
      </c>
      <c r="F41" s="42">
        <f t="shared" si="34"/>
        <v>104.21635478082543</v>
      </c>
      <c r="G41" s="42">
        <f t="shared" si="34"/>
        <v>104.15625</v>
      </c>
      <c r="H41" s="42">
        <f t="shared" si="34"/>
        <v>103.74584323040381</v>
      </c>
      <c r="I41" s="42">
        <f t="shared" si="34"/>
        <v>103.8714114832536</v>
      </c>
      <c r="J41" s="42">
        <f t="shared" si="34"/>
        <v>104.07241617697892</v>
      </c>
      <c r="K41" s="42">
        <f t="shared" si="34"/>
        <v>103.95236013986013</v>
      </c>
      <c r="L41" s="42">
        <f t="shared" si="34"/>
        <v>104.28015075376885</v>
      </c>
      <c r="M41" s="42">
        <f t="shared" si="34"/>
        <v>103.92753872633391</v>
      </c>
      <c r="N41" s="42">
        <f t="shared" si="34"/>
        <v>104.01212535113264</v>
      </c>
    </row>
    <row r="42" spans="1:14" x14ac:dyDescent="0.2">
      <c r="A42" s="21" t="s">
        <v>3</v>
      </c>
      <c r="B42" s="42">
        <f t="shared" ref="B42:N42" si="35">B7/B25</f>
        <v>119.29628635346756</v>
      </c>
      <c r="C42" s="42">
        <f t="shared" si="35"/>
        <v>119.61925742574257</v>
      </c>
      <c r="D42" s="42">
        <f t="shared" si="35"/>
        <v>119.66994623655914</v>
      </c>
      <c r="E42" s="42">
        <f t="shared" si="35"/>
        <v>119.99772357723579</v>
      </c>
      <c r="F42" s="42">
        <f t="shared" si="35"/>
        <v>119.77085062240664</v>
      </c>
      <c r="G42" s="42">
        <f t="shared" si="35"/>
        <v>120.6086472148541</v>
      </c>
      <c r="H42" s="42">
        <f t="shared" si="35"/>
        <v>119.60088729016786</v>
      </c>
      <c r="I42" s="42">
        <f t="shared" si="35"/>
        <v>119.33287531806616</v>
      </c>
      <c r="J42" s="42">
        <f t="shared" si="35"/>
        <v>119.03</v>
      </c>
      <c r="K42" s="42">
        <f t="shared" si="35"/>
        <v>119.86432242990654</v>
      </c>
      <c r="L42" s="42">
        <f t="shared" si="35"/>
        <v>120.54823979591838</v>
      </c>
      <c r="M42" s="42">
        <f t="shared" si="35"/>
        <v>119.02999999999999</v>
      </c>
      <c r="N42" s="42">
        <f t="shared" si="35"/>
        <v>119.69940429077275</v>
      </c>
    </row>
    <row r="43" spans="1:14" x14ac:dyDescent="0.2">
      <c r="A43" s="21" t="s">
        <v>4</v>
      </c>
      <c r="B43" s="42">
        <f t="shared" ref="B43:N43" si="36">B8/B26</f>
        <v>92.750958904109581</v>
      </c>
      <c r="C43" s="42">
        <f t="shared" si="36"/>
        <v>92.79735294117647</v>
      </c>
      <c r="D43" s="42">
        <f t="shared" si="36"/>
        <v>92.12</v>
      </c>
      <c r="E43" s="42">
        <f t="shared" si="36"/>
        <v>92.12</v>
      </c>
      <c r="F43" s="42">
        <f t="shared" si="36"/>
        <v>92.560765550239239</v>
      </c>
      <c r="G43" s="42">
        <f t="shared" si="36"/>
        <v>92.814371859296486</v>
      </c>
      <c r="H43" s="42">
        <f t="shared" si="36"/>
        <v>92.773333333333341</v>
      </c>
      <c r="I43" s="42">
        <f t="shared" si="36"/>
        <v>92.322907488986786</v>
      </c>
      <c r="J43" s="42">
        <f t="shared" si="36"/>
        <v>92.353807106598993</v>
      </c>
      <c r="K43" s="42">
        <f t="shared" si="36"/>
        <v>92.11999999999999</v>
      </c>
      <c r="L43" s="42">
        <f t="shared" si="36"/>
        <v>92.711777301927199</v>
      </c>
      <c r="M43" s="42">
        <f t="shared" si="36"/>
        <v>92.502240663900423</v>
      </c>
      <c r="N43" s="42">
        <f t="shared" si="36"/>
        <v>92.490484977525441</v>
      </c>
    </row>
    <row r="44" spans="1:14" x14ac:dyDescent="0.2">
      <c r="A44" s="21" t="s">
        <v>5</v>
      </c>
      <c r="B44" s="42">
        <f t="shared" ref="B44:N44" si="37">B9/B27</f>
        <v>105</v>
      </c>
      <c r="C44" s="42">
        <f t="shared" si="37"/>
        <v>105</v>
      </c>
      <c r="D44" s="42">
        <f t="shared" si="37"/>
        <v>105</v>
      </c>
      <c r="E44" s="42">
        <f t="shared" si="37"/>
        <v>105</v>
      </c>
      <c r="F44" s="42">
        <f t="shared" si="37"/>
        <v>107.04545454545455</v>
      </c>
      <c r="G44" s="42">
        <f t="shared" si="37"/>
        <v>105</v>
      </c>
      <c r="H44" s="42">
        <f t="shared" si="37"/>
        <v>105.78947368421052</v>
      </c>
      <c r="I44" s="42">
        <f t="shared" si="37"/>
        <v>105</v>
      </c>
      <c r="J44" s="42">
        <f t="shared" si="37"/>
        <v>106.08247422680412</v>
      </c>
      <c r="K44" s="42">
        <f t="shared" si="37"/>
        <v>105</v>
      </c>
      <c r="L44" s="42">
        <f t="shared" si="37"/>
        <v>105</v>
      </c>
      <c r="M44" s="42">
        <f t="shared" si="37"/>
        <v>105</v>
      </c>
      <c r="N44" s="42">
        <f t="shared" si="37"/>
        <v>105.34157449577098</v>
      </c>
    </row>
  </sheetData>
  <pageMargins left="0.5" right="0.5" top="0.5" bottom="0.5" header="0.25" footer="0.25"/>
  <pageSetup scale="90" orientation="landscape" r:id="rId1"/>
  <headerFooter differentOddEven="1">
    <oddHeader>&amp;CHEARING AID PROCUREMENT DISTRIBUTION - NOV 1 2010 THROUGH OCT 31 2011</oddHeader>
    <oddFooter>&amp;L&amp;8Updated: November 8 2011&amp;C&amp;8Page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Group 1 ITE</vt:lpstr>
      <vt:lpstr>Group 2 BTE</vt:lpstr>
      <vt:lpstr>Group 3 RIC</vt:lpstr>
      <vt:lpstr>Group 4 CROS</vt:lpstr>
      <vt:lpstr>Group 5 Remotes</vt:lpstr>
    </vt:vector>
  </TitlesOfParts>
  <Company>Denver Distribution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Hearing Aids Procurement Distribution Nov 2010-Oct 2011</dc:title>
  <dc:creator>US Dept Veterans Affairs, Office of Acquisition, Logistics &amp; Construction</dc:creator>
  <cp:keywords>Hearing Aids; Procurement; Distribution</cp:keywords>
  <cp:lastModifiedBy>Department of Veterans Affairs</cp:lastModifiedBy>
  <cp:lastPrinted>2011-11-08T20:41:33Z</cp:lastPrinted>
  <dcterms:created xsi:type="dcterms:W3CDTF">2004-12-02T00:55:54Z</dcterms:created>
  <dcterms:modified xsi:type="dcterms:W3CDTF">2017-06-01T20:52:46Z</dcterms:modified>
</cp:coreProperties>
</file>